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020" windowHeight="8190" firstSheet="1" activeTab="5"/>
  </bookViews>
  <sheets>
    <sheet name="прил 2018" sheetId="5" state="hidden" r:id="rId1"/>
    <sheet name="Прил." sheetId="26" r:id="rId2"/>
    <sheet name="РПР" sheetId="3" r:id="rId3"/>
    <sheet name="МЦПиНР" sheetId="22" r:id="rId4"/>
    <sheet name="Публич." sheetId="15" r:id="rId5"/>
    <sheet name="ВЕД2" sheetId="32" r:id="rId6"/>
  </sheets>
  <definedNames>
    <definedName name="_xlnm._FilterDatabase" localSheetId="5" hidden="1">ВЕД2!$A$14:$J$1145</definedName>
    <definedName name="_xlnm._FilterDatabase" localSheetId="3" hidden="1">МЦПиНР!$A$16:$F$56</definedName>
    <definedName name="_xlnm._FilterDatabase" localSheetId="0" hidden="1">'прил 2018'!$A$13:$H$833</definedName>
    <definedName name="_xlnm._FilterDatabase" localSheetId="1" hidden="1">Прил.!$A$14:$H$1098</definedName>
  </definedNames>
  <calcPr calcId="124519"/>
</workbook>
</file>

<file path=xl/calcChain.xml><?xml version="1.0" encoding="utf-8"?>
<calcChain xmlns="http://schemas.openxmlformats.org/spreadsheetml/2006/main">
  <c r="G628" i="26"/>
  <c r="H628"/>
  <c r="F628"/>
  <c r="H656"/>
  <c r="H655" s="1"/>
  <c r="G656"/>
  <c r="G655" s="1"/>
  <c r="F656"/>
  <c r="F655" s="1"/>
  <c r="H653"/>
  <c r="H652" s="1"/>
  <c r="G653"/>
  <c r="G652" s="1"/>
  <c r="F653"/>
  <c r="F652"/>
  <c r="H649"/>
  <c r="G649"/>
  <c r="G648" s="1"/>
  <c r="F649"/>
  <c r="F648" s="1"/>
  <c r="H648"/>
  <c r="J512" i="32"/>
  <c r="J511" s="1"/>
  <c r="I512"/>
  <c r="I511" s="1"/>
  <c r="H512"/>
  <c r="H511" s="1"/>
  <c r="H1006" i="26"/>
  <c r="H1005" s="1"/>
  <c r="G1006"/>
  <c r="G1005" s="1"/>
  <c r="F1006"/>
  <c r="F1005" s="1"/>
  <c r="F1001" s="1"/>
  <c r="H1003"/>
  <c r="H1002" s="1"/>
  <c r="G1003"/>
  <c r="F1003"/>
  <c r="G1002"/>
  <c r="F1002"/>
  <c r="J716" i="32"/>
  <c r="J715" s="1"/>
  <c r="I716"/>
  <c r="I715" s="1"/>
  <c r="H716"/>
  <c r="H715" s="1"/>
  <c r="J935"/>
  <c r="I935"/>
  <c r="H935"/>
  <c r="J933"/>
  <c r="I933"/>
  <c r="H933"/>
  <c r="J930"/>
  <c r="I930"/>
  <c r="H930"/>
  <c r="J928"/>
  <c r="I928"/>
  <c r="H928"/>
  <c r="J925"/>
  <c r="J924" s="1"/>
  <c r="I925"/>
  <c r="I924" s="1"/>
  <c r="H925"/>
  <c r="H924" s="1"/>
  <c r="J922"/>
  <c r="J921" s="1"/>
  <c r="I922"/>
  <c r="I921" s="1"/>
  <c r="H922"/>
  <c r="H921" s="1"/>
  <c r="J919"/>
  <c r="J918" s="1"/>
  <c r="I919"/>
  <c r="I918" s="1"/>
  <c r="H919"/>
  <c r="H918" s="1"/>
  <c r="H621" i="26"/>
  <c r="G621"/>
  <c r="F621"/>
  <c r="G616"/>
  <c r="H616"/>
  <c r="F616"/>
  <c r="H623"/>
  <c r="G623"/>
  <c r="F623"/>
  <c r="F620" s="1"/>
  <c r="H618"/>
  <c r="G618"/>
  <c r="F618"/>
  <c r="H613"/>
  <c r="H612" s="1"/>
  <c r="G613"/>
  <c r="G612" s="1"/>
  <c r="F613"/>
  <c r="F612" s="1"/>
  <c r="J932" i="32" l="1"/>
  <c r="J917" s="1"/>
  <c r="J927"/>
  <c r="G615" i="26"/>
  <c r="H620"/>
  <c r="H1001"/>
  <c r="G620"/>
  <c r="H615"/>
  <c r="F615"/>
  <c r="G1001"/>
  <c r="I927" i="32"/>
  <c r="I932"/>
  <c r="H927"/>
  <c r="H932"/>
  <c r="H464" i="26"/>
  <c r="H463" s="1"/>
  <c r="G464"/>
  <c r="G463" s="1"/>
  <c r="F464"/>
  <c r="F463" s="1"/>
  <c r="I917" i="32" l="1"/>
  <c r="H917"/>
  <c r="J379"/>
  <c r="J378" s="1"/>
  <c r="I379"/>
  <c r="I378" s="1"/>
  <c r="H379"/>
  <c r="H378" s="1"/>
  <c r="J30"/>
  <c r="J29" s="1"/>
  <c r="J28" s="1"/>
  <c r="J27" s="1"/>
  <c r="I30"/>
  <c r="I29" s="1"/>
  <c r="I28" s="1"/>
  <c r="I27" s="1"/>
  <c r="H30"/>
  <c r="H29" s="1"/>
  <c r="H28" s="1"/>
  <c r="H27" s="1"/>
  <c r="H505"/>
  <c r="H504" s="1"/>
  <c r="J509"/>
  <c r="J508" s="1"/>
  <c r="I509"/>
  <c r="I508" s="1"/>
  <c r="H509"/>
  <c r="H508" s="1"/>
  <c r="J505"/>
  <c r="J504" s="1"/>
  <c r="J503" s="1"/>
  <c r="I505"/>
  <c r="I504" s="1"/>
  <c r="H171" i="26"/>
  <c r="H170" s="1"/>
  <c r="G171"/>
  <c r="G170" s="1"/>
  <c r="F171"/>
  <c r="F170" s="1"/>
  <c r="H159"/>
  <c r="H158" s="1"/>
  <c r="G159"/>
  <c r="G158" s="1"/>
  <c r="F159"/>
  <c r="F158" s="1"/>
  <c r="F53" i="22"/>
  <c r="E53"/>
  <c r="D53"/>
  <c r="D48" s="1"/>
  <c r="F51"/>
  <c r="E51"/>
  <c r="D51"/>
  <c r="F49"/>
  <c r="F48" s="1"/>
  <c r="F57" s="1"/>
  <c r="E49"/>
  <c r="D49"/>
  <c r="E48"/>
  <c r="E57" s="1"/>
  <c r="F46"/>
  <c r="E46"/>
  <c r="D46"/>
  <c r="F43"/>
  <c r="E43"/>
  <c r="D43"/>
  <c r="F41"/>
  <c r="E41"/>
  <c r="D41"/>
  <c r="F39"/>
  <c r="E39"/>
  <c r="D39"/>
  <c r="F36"/>
  <c r="E36"/>
  <c r="D36"/>
  <c r="F34"/>
  <c r="E34"/>
  <c r="D34"/>
  <c r="F32"/>
  <c r="E32"/>
  <c r="D32"/>
  <c r="F29"/>
  <c r="E29"/>
  <c r="D29"/>
  <c r="F26"/>
  <c r="E26"/>
  <c r="D26"/>
  <c r="F24"/>
  <c r="E24"/>
  <c r="D24"/>
  <c r="F22"/>
  <c r="F18" s="1"/>
  <c r="E22"/>
  <c r="D22"/>
  <c r="F19"/>
  <c r="E19"/>
  <c r="E18" s="1"/>
  <c r="D19"/>
  <c r="D18" l="1"/>
  <c r="D57" s="1"/>
  <c r="H503" i="32"/>
  <c r="I503"/>
  <c r="I502" s="1"/>
  <c r="I501" s="1"/>
  <c r="I500" s="1"/>
  <c r="H502"/>
  <c r="H501" s="1"/>
  <c r="H500" s="1"/>
  <c r="J502"/>
  <c r="J501" s="1"/>
  <c r="J500" s="1"/>
  <c r="H705" i="26"/>
  <c r="H704" s="1"/>
  <c r="G705"/>
  <c r="G704" s="1"/>
  <c r="F705"/>
  <c r="F704" s="1"/>
  <c r="H714"/>
  <c r="H713" s="1"/>
  <c r="G714"/>
  <c r="G713" s="1"/>
  <c r="F714"/>
  <c r="F713" s="1"/>
  <c r="H770"/>
  <c r="H769" s="1"/>
  <c r="G770"/>
  <c r="G769" s="1"/>
  <c r="F770"/>
  <c r="F769" s="1"/>
  <c r="H939"/>
  <c r="H938" s="1"/>
  <c r="G939"/>
  <c r="G938" s="1"/>
  <c r="F939"/>
  <c r="F938" s="1"/>
  <c r="J666" i="32"/>
  <c r="J665" s="1"/>
  <c r="I666"/>
  <c r="I665" s="1"/>
  <c r="H666"/>
  <c r="H665" s="1"/>
  <c r="J1057"/>
  <c r="J1056" s="1"/>
  <c r="I1057"/>
  <c r="I1056" s="1"/>
  <c r="H1057"/>
  <c r="H1056" s="1"/>
  <c r="J1016"/>
  <c r="J1015" s="1"/>
  <c r="I1016"/>
  <c r="I1015" s="1"/>
  <c r="H1016"/>
  <c r="H1015" s="1"/>
  <c r="J1007"/>
  <c r="J1006" s="1"/>
  <c r="I1007"/>
  <c r="I1006" s="1"/>
  <c r="H1007"/>
  <c r="H1006" s="1"/>
  <c r="H1087" i="26"/>
  <c r="H1086" s="1"/>
  <c r="G1087"/>
  <c r="G1086" s="1"/>
  <c r="F1087"/>
  <c r="F1086" s="1"/>
  <c r="E55" i="3" l="1"/>
  <c r="F55"/>
  <c r="D55"/>
  <c r="H1042" i="26"/>
  <c r="G1042"/>
  <c r="F1042"/>
  <c r="H1040"/>
  <c r="G1040"/>
  <c r="F1040"/>
  <c r="H1037"/>
  <c r="G1037"/>
  <c r="F1037"/>
  <c r="I750" i="32"/>
  <c r="J750"/>
  <c r="H750"/>
  <c r="J755"/>
  <c r="I755"/>
  <c r="H755"/>
  <c r="H563" i="26"/>
  <c r="G563"/>
  <c r="F563"/>
  <c r="H561"/>
  <c r="G561"/>
  <c r="F561"/>
  <c r="H559"/>
  <c r="G559"/>
  <c r="F559"/>
  <c r="H556"/>
  <c r="G556"/>
  <c r="F556"/>
  <c r="I478" i="32"/>
  <c r="J478"/>
  <c r="H478"/>
  <c r="H342" i="26"/>
  <c r="H341" s="1"/>
  <c r="G342"/>
  <c r="G341" s="1"/>
  <c r="F342"/>
  <c r="F341" s="1"/>
  <c r="H339"/>
  <c r="H338" s="1"/>
  <c r="G339"/>
  <c r="G338" s="1"/>
  <c r="F339"/>
  <c r="F338" s="1"/>
  <c r="I154" i="32"/>
  <c r="I153" s="1"/>
  <c r="I152" s="1"/>
  <c r="I151" s="1"/>
  <c r="I150" s="1"/>
  <c r="J154"/>
  <c r="J153" s="1"/>
  <c r="J152" s="1"/>
  <c r="J151" s="1"/>
  <c r="J150" s="1"/>
  <c r="H154"/>
  <c r="H153" s="1"/>
  <c r="H152" s="1"/>
  <c r="H151" s="1"/>
  <c r="H150" s="1"/>
  <c r="I117"/>
  <c r="I116" s="1"/>
  <c r="J117"/>
  <c r="J116" s="1"/>
  <c r="H117"/>
  <c r="H116" s="1"/>
  <c r="G1036" i="26" l="1"/>
  <c r="G555"/>
  <c r="H555"/>
  <c r="F555"/>
  <c r="F1036"/>
  <c r="H1036"/>
  <c r="H1050" l="1"/>
  <c r="H1049" s="1"/>
  <c r="G1050"/>
  <c r="G1049" s="1"/>
  <c r="F1050"/>
  <c r="F1049" s="1"/>
  <c r="H1060"/>
  <c r="H1059" s="1"/>
  <c r="H1058" s="1"/>
  <c r="H1057" s="1"/>
  <c r="H1056" s="1"/>
  <c r="G1060"/>
  <c r="G1059" s="1"/>
  <c r="G1058" s="1"/>
  <c r="G1057" s="1"/>
  <c r="G1056" s="1"/>
  <c r="F1060"/>
  <c r="F1059" s="1"/>
  <c r="F1058" s="1"/>
  <c r="F1057" s="1"/>
  <c r="F1056" s="1"/>
  <c r="H1066"/>
  <c r="H1065" s="1"/>
  <c r="H1064" s="1"/>
  <c r="G1066"/>
  <c r="G1065" s="1"/>
  <c r="G1064" s="1"/>
  <c r="F1066"/>
  <c r="F1065" s="1"/>
  <c r="F1064" s="1"/>
  <c r="H1053"/>
  <c r="H1052" s="1"/>
  <c r="G1053"/>
  <c r="G1052" s="1"/>
  <c r="F1053"/>
  <c r="F1052" s="1"/>
  <c r="H1045"/>
  <c r="H1044" s="1"/>
  <c r="G1045"/>
  <c r="G1044" s="1"/>
  <c r="F1045"/>
  <c r="F1044" s="1"/>
  <c r="H1034"/>
  <c r="H1033" s="1"/>
  <c r="G1034"/>
  <c r="G1033" s="1"/>
  <c r="F1034"/>
  <c r="F1033" s="1"/>
  <c r="H1031"/>
  <c r="H1030" s="1"/>
  <c r="G1031"/>
  <c r="G1030" s="1"/>
  <c r="F1031"/>
  <c r="F1030" s="1"/>
  <c r="H1024"/>
  <c r="H1023" s="1"/>
  <c r="H1022" s="1"/>
  <c r="H1021" s="1"/>
  <c r="H1020" s="1"/>
  <c r="H1019" s="1"/>
  <c r="G1024"/>
  <c r="G1023" s="1"/>
  <c r="G1022" s="1"/>
  <c r="G1021" s="1"/>
  <c r="G1020" s="1"/>
  <c r="G1019" s="1"/>
  <c r="F1024"/>
  <c r="F1023" s="1"/>
  <c r="F1022" s="1"/>
  <c r="F1021" s="1"/>
  <c r="F1020" s="1"/>
  <c r="F1019" s="1"/>
  <c r="H997"/>
  <c r="H996" s="1"/>
  <c r="G997"/>
  <c r="G996" s="1"/>
  <c r="F997"/>
  <c r="F996" s="1"/>
  <c r="H994"/>
  <c r="H993" s="1"/>
  <c r="G994"/>
  <c r="G993" s="1"/>
  <c r="F994"/>
  <c r="F993" s="1"/>
  <c r="H973"/>
  <c r="H972" s="1"/>
  <c r="H971" s="1"/>
  <c r="G973"/>
  <c r="G972" s="1"/>
  <c r="G971" s="1"/>
  <c r="F973"/>
  <c r="F972" s="1"/>
  <c r="F971" s="1"/>
  <c r="F967"/>
  <c r="F966" s="1"/>
  <c r="F965" s="1"/>
  <c r="F964" s="1"/>
  <c r="F963" s="1"/>
  <c r="G967"/>
  <c r="G966" s="1"/>
  <c r="G965" s="1"/>
  <c r="G964" s="1"/>
  <c r="G963" s="1"/>
  <c r="H967"/>
  <c r="H966" s="1"/>
  <c r="H965" s="1"/>
  <c r="H964" s="1"/>
  <c r="H963" s="1"/>
  <c r="F980"/>
  <c r="F979" s="1"/>
  <c r="F978" s="1"/>
  <c r="F977" s="1"/>
  <c r="F976" s="1"/>
  <c r="G980"/>
  <c r="G979" s="1"/>
  <c r="G978" s="1"/>
  <c r="G977" s="1"/>
  <c r="G976" s="1"/>
  <c r="H980"/>
  <c r="H979" s="1"/>
  <c r="H978" s="1"/>
  <c r="H977" s="1"/>
  <c r="H976" s="1"/>
  <c r="F982"/>
  <c r="G982"/>
  <c r="H982"/>
  <c r="F988"/>
  <c r="F987" s="1"/>
  <c r="F986" s="1"/>
  <c r="F985" s="1"/>
  <c r="F984" s="1"/>
  <c r="G988"/>
  <c r="G987" s="1"/>
  <c r="G986" s="1"/>
  <c r="G985" s="1"/>
  <c r="G984" s="1"/>
  <c r="H988"/>
  <c r="H987" s="1"/>
  <c r="H986" s="1"/>
  <c r="H985" s="1"/>
  <c r="H984" s="1"/>
  <c r="H936"/>
  <c r="H935" s="1"/>
  <c r="G936"/>
  <c r="G935" s="1"/>
  <c r="F936"/>
  <c r="F935" s="1"/>
  <c r="H933"/>
  <c r="H932" s="1"/>
  <c r="G933"/>
  <c r="G932" s="1"/>
  <c r="F933"/>
  <c r="F932" s="1"/>
  <c r="H927"/>
  <c r="H926" s="1"/>
  <c r="H925" s="1"/>
  <c r="G927"/>
  <c r="G926" s="1"/>
  <c r="G925" s="1"/>
  <c r="F927"/>
  <c r="F926" s="1"/>
  <c r="F925" s="1"/>
  <c r="H923"/>
  <c r="H922" s="1"/>
  <c r="H921" s="1"/>
  <c r="G923"/>
  <c r="G922" s="1"/>
  <c r="G921" s="1"/>
  <c r="F923"/>
  <c r="F922" s="1"/>
  <c r="F921" s="1"/>
  <c r="H919"/>
  <c r="H918" s="1"/>
  <c r="G919"/>
  <c r="G918" s="1"/>
  <c r="F919"/>
  <c r="F918" s="1"/>
  <c r="H916"/>
  <c r="H915" s="1"/>
  <c r="G916"/>
  <c r="G915" s="1"/>
  <c r="F916"/>
  <c r="F915" s="1"/>
  <c r="H913"/>
  <c r="G913"/>
  <c r="F913"/>
  <c r="H910"/>
  <c r="G910"/>
  <c r="F910"/>
  <c r="H907"/>
  <c r="G907"/>
  <c r="F907"/>
  <c r="H904"/>
  <c r="G904"/>
  <c r="F904"/>
  <c r="H901"/>
  <c r="H900" s="1"/>
  <c r="G901"/>
  <c r="G900" s="1"/>
  <c r="F901"/>
  <c r="F900" s="1"/>
  <c r="H898"/>
  <c r="G898"/>
  <c r="F898"/>
  <c r="H895"/>
  <c r="G895"/>
  <c r="F895"/>
  <c r="H892"/>
  <c r="G892"/>
  <c r="F892"/>
  <c r="H889"/>
  <c r="H888" s="1"/>
  <c r="G889"/>
  <c r="G888" s="1"/>
  <c r="F889"/>
  <c r="F888" s="1"/>
  <c r="H885"/>
  <c r="G885"/>
  <c r="F885"/>
  <c r="H882"/>
  <c r="G882"/>
  <c r="F882"/>
  <c r="H879"/>
  <c r="G879"/>
  <c r="F879"/>
  <c r="H876"/>
  <c r="G876"/>
  <c r="F876"/>
  <c r="H873"/>
  <c r="H872" s="1"/>
  <c r="G873"/>
  <c r="G872" s="1"/>
  <c r="F873"/>
  <c r="F872" s="1"/>
  <c r="H869"/>
  <c r="G869"/>
  <c r="F869"/>
  <c r="H866"/>
  <c r="G866"/>
  <c r="F866"/>
  <c r="H863"/>
  <c r="H862" s="1"/>
  <c r="G863"/>
  <c r="G862" s="1"/>
  <c r="F863"/>
  <c r="F862" s="1"/>
  <c r="F946"/>
  <c r="F945" s="1"/>
  <c r="G946"/>
  <c r="G945" s="1"/>
  <c r="H946"/>
  <c r="H945" s="1"/>
  <c r="H834"/>
  <c r="H833" s="1"/>
  <c r="G834"/>
  <c r="G833" s="1"/>
  <c r="F834"/>
  <c r="F833" s="1"/>
  <c r="H816"/>
  <c r="G816"/>
  <c r="F816"/>
  <c r="H813"/>
  <c r="G813"/>
  <c r="F813"/>
  <c r="H810"/>
  <c r="G810"/>
  <c r="F810"/>
  <c r="H806"/>
  <c r="H805" s="1"/>
  <c r="G806"/>
  <c r="G805" s="1"/>
  <c r="F806"/>
  <c r="F805" s="1"/>
  <c r="H803"/>
  <c r="H802" s="1"/>
  <c r="G803"/>
  <c r="G802" s="1"/>
  <c r="F803"/>
  <c r="F802" s="1"/>
  <c r="G727"/>
  <c r="G726" s="1"/>
  <c r="H727"/>
  <c r="H726" s="1"/>
  <c r="F727"/>
  <c r="F726" s="1"/>
  <c r="G731"/>
  <c r="G730" s="1"/>
  <c r="H731"/>
  <c r="H730" s="1"/>
  <c r="F731"/>
  <c r="F730" s="1"/>
  <c r="H758"/>
  <c r="H757" s="1"/>
  <c r="G758"/>
  <c r="G757" s="1"/>
  <c r="F758"/>
  <c r="F757" s="1"/>
  <c r="H755"/>
  <c r="H754" s="1"/>
  <c r="G755"/>
  <c r="G754" s="1"/>
  <c r="F755"/>
  <c r="F754" s="1"/>
  <c r="H751"/>
  <c r="H750" s="1"/>
  <c r="G751"/>
  <c r="G750" s="1"/>
  <c r="F751"/>
  <c r="F750" s="1"/>
  <c r="H767"/>
  <c r="H766" s="1"/>
  <c r="G767"/>
  <c r="G766" s="1"/>
  <c r="F767"/>
  <c r="F766" s="1"/>
  <c r="H764"/>
  <c r="H763" s="1"/>
  <c r="G764"/>
  <c r="G763" s="1"/>
  <c r="F764"/>
  <c r="F763" s="1"/>
  <c r="H745"/>
  <c r="H744" s="1"/>
  <c r="H743" s="1"/>
  <c r="G745"/>
  <c r="G744" s="1"/>
  <c r="G743" s="1"/>
  <c r="F745"/>
  <c r="F744" s="1"/>
  <c r="F743" s="1"/>
  <c r="H741"/>
  <c r="H740" s="1"/>
  <c r="G741"/>
  <c r="G740" s="1"/>
  <c r="F741"/>
  <c r="F740" s="1"/>
  <c r="H738"/>
  <c r="H737" s="1"/>
  <c r="G738"/>
  <c r="G737" s="1"/>
  <c r="F738"/>
  <c r="F737" s="1"/>
  <c r="H735"/>
  <c r="H734" s="1"/>
  <c r="G735"/>
  <c r="G734" s="1"/>
  <c r="F735"/>
  <c r="F734" s="1"/>
  <c r="H724"/>
  <c r="H723" s="1"/>
  <c r="G724"/>
  <c r="G723" s="1"/>
  <c r="F724"/>
  <c r="F723" s="1"/>
  <c r="H721"/>
  <c r="H720" s="1"/>
  <c r="G721"/>
  <c r="G720" s="1"/>
  <c r="F721"/>
  <c r="F720" s="1"/>
  <c r="H711"/>
  <c r="H710" s="1"/>
  <c r="G711"/>
  <c r="G710" s="1"/>
  <c r="F711"/>
  <c r="F710" s="1"/>
  <c r="H708"/>
  <c r="H707" s="1"/>
  <c r="G708"/>
  <c r="G707" s="1"/>
  <c r="F708"/>
  <c r="F707" s="1"/>
  <c r="H702"/>
  <c r="H701" s="1"/>
  <c r="G702"/>
  <c r="G701" s="1"/>
  <c r="F702"/>
  <c r="F701" s="1"/>
  <c r="H699"/>
  <c r="H698" s="1"/>
  <c r="G699"/>
  <c r="G698" s="1"/>
  <c r="F699"/>
  <c r="F698" s="1"/>
  <c r="H693"/>
  <c r="H692" s="1"/>
  <c r="H691" s="1"/>
  <c r="G693"/>
  <c r="G692" s="1"/>
  <c r="G691" s="1"/>
  <c r="F693"/>
  <c r="F692" s="1"/>
  <c r="F691" s="1"/>
  <c r="H689"/>
  <c r="H688" s="1"/>
  <c r="G689"/>
  <c r="G688" s="1"/>
  <c r="F689"/>
  <c r="F688" s="1"/>
  <c r="H686"/>
  <c r="H685" s="1"/>
  <c r="G686"/>
  <c r="G685" s="1"/>
  <c r="F686"/>
  <c r="F685" s="1"/>
  <c r="H682"/>
  <c r="H681" s="1"/>
  <c r="G682"/>
  <c r="G681" s="1"/>
  <c r="F682"/>
  <c r="F681" s="1"/>
  <c r="H679"/>
  <c r="H678" s="1"/>
  <c r="G679"/>
  <c r="G678" s="1"/>
  <c r="F679"/>
  <c r="F678" s="1"/>
  <c r="H676"/>
  <c r="H675" s="1"/>
  <c r="G676"/>
  <c r="G675" s="1"/>
  <c r="F676"/>
  <c r="F675" s="1"/>
  <c r="H673"/>
  <c r="H672" s="1"/>
  <c r="G673"/>
  <c r="G672" s="1"/>
  <c r="F673"/>
  <c r="F672" s="1"/>
  <c r="H670"/>
  <c r="H669" s="1"/>
  <c r="G670"/>
  <c r="G669" s="1"/>
  <c r="F670"/>
  <c r="F669" s="1"/>
  <c r="H666"/>
  <c r="H665" s="1"/>
  <c r="G666"/>
  <c r="G665" s="1"/>
  <c r="F666"/>
  <c r="F665" s="1"/>
  <c r="H663"/>
  <c r="H662" s="1"/>
  <c r="G663"/>
  <c r="G662" s="1"/>
  <c r="F663"/>
  <c r="F662" s="1"/>
  <c r="H659"/>
  <c r="H658" s="1"/>
  <c r="G659"/>
  <c r="G658" s="1"/>
  <c r="F659"/>
  <c r="F658" s="1"/>
  <c r="H646"/>
  <c r="H645" s="1"/>
  <c r="G646"/>
  <c r="G645" s="1"/>
  <c r="F646"/>
  <c r="F645" s="1"/>
  <c r="H643"/>
  <c r="H642" s="1"/>
  <c r="G643"/>
  <c r="G642" s="1"/>
  <c r="F643"/>
  <c r="F642" s="1"/>
  <c r="H639"/>
  <c r="H638" s="1"/>
  <c r="G639"/>
  <c r="G638" s="1"/>
  <c r="F639"/>
  <c r="F638" s="1"/>
  <c r="H636"/>
  <c r="H635" s="1"/>
  <c r="G636"/>
  <c r="G635" s="1"/>
  <c r="F636"/>
  <c r="F635" s="1"/>
  <c r="H633"/>
  <c r="H632" s="1"/>
  <c r="G633"/>
  <c r="G632" s="1"/>
  <c r="F633"/>
  <c r="F632" s="1"/>
  <c r="H630"/>
  <c r="H629" s="1"/>
  <c r="G630"/>
  <c r="G629" s="1"/>
  <c r="F630"/>
  <c r="F629" s="1"/>
  <c r="H610"/>
  <c r="H609" s="1"/>
  <c r="G610"/>
  <c r="G609" s="1"/>
  <c r="F610"/>
  <c r="F609" s="1"/>
  <c r="H607"/>
  <c r="H606" s="1"/>
  <c r="G607"/>
  <c r="G606" s="1"/>
  <c r="F607"/>
  <c r="F606" s="1"/>
  <c r="H603"/>
  <c r="H602" s="1"/>
  <c r="H601" s="1"/>
  <c r="G603"/>
  <c r="G602" s="1"/>
  <c r="G601" s="1"/>
  <c r="F603"/>
  <c r="F602" s="1"/>
  <c r="F601" s="1"/>
  <c r="H599"/>
  <c r="H598" s="1"/>
  <c r="G599"/>
  <c r="G598" s="1"/>
  <c r="F599"/>
  <c r="F598" s="1"/>
  <c r="H596"/>
  <c r="H595" s="1"/>
  <c r="G596"/>
  <c r="G595" s="1"/>
  <c r="F596"/>
  <c r="F595" s="1"/>
  <c r="H593"/>
  <c r="H592" s="1"/>
  <c r="G593"/>
  <c r="G592" s="1"/>
  <c r="F593"/>
  <c r="F592" s="1"/>
  <c r="H590"/>
  <c r="H589" s="1"/>
  <c r="G590"/>
  <c r="G589" s="1"/>
  <c r="F590"/>
  <c r="F589" s="1"/>
  <c r="H552"/>
  <c r="G552"/>
  <c r="F552"/>
  <c r="H549"/>
  <c r="G549"/>
  <c r="F549"/>
  <c r="H544"/>
  <c r="H543" s="1"/>
  <c r="G544"/>
  <c r="G543" s="1"/>
  <c r="F544"/>
  <c r="F543" s="1"/>
  <c r="H541"/>
  <c r="H540" s="1"/>
  <c r="G541"/>
  <c r="G540" s="1"/>
  <c r="F541"/>
  <c r="F540" s="1"/>
  <c r="H537"/>
  <c r="H536" s="1"/>
  <c r="G537"/>
  <c r="G536" s="1"/>
  <c r="F537"/>
  <c r="F536" s="1"/>
  <c r="H534"/>
  <c r="H533" s="1"/>
  <c r="G534"/>
  <c r="G533" s="1"/>
  <c r="F534"/>
  <c r="F533" s="1"/>
  <c r="H531"/>
  <c r="H530" s="1"/>
  <c r="G531"/>
  <c r="G530" s="1"/>
  <c r="F531"/>
  <c r="F530" s="1"/>
  <c r="H528"/>
  <c r="H527" s="1"/>
  <c r="G528"/>
  <c r="G527" s="1"/>
  <c r="F528"/>
  <c r="F527" s="1"/>
  <c r="H525"/>
  <c r="H524" s="1"/>
  <c r="G525"/>
  <c r="G524" s="1"/>
  <c r="F525"/>
  <c r="F524" s="1"/>
  <c r="H520"/>
  <c r="G520"/>
  <c r="F520"/>
  <c r="H517"/>
  <c r="G517"/>
  <c r="F517"/>
  <c r="H513"/>
  <c r="G513"/>
  <c r="F513"/>
  <c r="H511"/>
  <c r="G511"/>
  <c r="F511"/>
  <c r="H508"/>
  <c r="H507" s="1"/>
  <c r="G508"/>
  <c r="G507" s="1"/>
  <c r="F508"/>
  <c r="F507" s="1"/>
  <c r="H505"/>
  <c r="G505"/>
  <c r="F505"/>
  <c r="H503"/>
  <c r="G503"/>
  <c r="F503"/>
  <c r="H500"/>
  <c r="H499" s="1"/>
  <c r="G500"/>
  <c r="G499" s="1"/>
  <c r="F500"/>
  <c r="F499" s="1"/>
  <c r="H496"/>
  <c r="H495" s="1"/>
  <c r="G496"/>
  <c r="G495" s="1"/>
  <c r="F496"/>
  <c r="F495" s="1"/>
  <c r="H493"/>
  <c r="H492" s="1"/>
  <c r="G493"/>
  <c r="G492" s="1"/>
  <c r="F493"/>
  <c r="F492" s="1"/>
  <c r="H490"/>
  <c r="H489" s="1"/>
  <c r="G490"/>
  <c r="G489" s="1"/>
  <c r="F490"/>
  <c r="F489" s="1"/>
  <c r="H487"/>
  <c r="G487"/>
  <c r="F487"/>
  <c r="H485"/>
  <c r="G485"/>
  <c r="F485"/>
  <c r="H479"/>
  <c r="H478" s="1"/>
  <c r="G479"/>
  <c r="G478" s="1"/>
  <c r="F479"/>
  <c r="F478" s="1"/>
  <c r="H476"/>
  <c r="H475" s="1"/>
  <c r="G476"/>
  <c r="G475" s="1"/>
  <c r="F476"/>
  <c r="F475" s="1"/>
  <c r="H469"/>
  <c r="H468" s="1"/>
  <c r="H467" s="1"/>
  <c r="H466" s="1"/>
  <c r="G469"/>
  <c r="G468" s="1"/>
  <c r="G467" s="1"/>
  <c r="G466" s="1"/>
  <c r="F469"/>
  <c r="F468" s="1"/>
  <c r="F467" s="1"/>
  <c r="F466" s="1"/>
  <c r="H461"/>
  <c r="H460" s="1"/>
  <c r="G461"/>
  <c r="G460" s="1"/>
  <c r="F461"/>
  <c r="F460" s="1"/>
  <c r="H458"/>
  <c r="H457" s="1"/>
  <c r="G458"/>
  <c r="G457" s="1"/>
  <c r="F458"/>
  <c r="F457" s="1"/>
  <c r="H455"/>
  <c r="H454" s="1"/>
  <c r="G455"/>
  <c r="G454" s="1"/>
  <c r="F455"/>
  <c r="F454" s="1"/>
  <c r="H452"/>
  <c r="H451" s="1"/>
  <c r="G452"/>
  <c r="G451" s="1"/>
  <c r="F452"/>
  <c r="F451" s="1"/>
  <c r="H449"/>
  <c r="H448" s="1"/>
  <c r="G449"/>
  <c r="G448" s="1"/>
  <c r="F449"/>
  <c r="F448" s="1"/>
  <c r="H446"/>
  <c r="G446"/>
  <c r="F446"/>
  <c r="H444"/>
  <c r="G444"/>
  <c r="F444"/>
  <c r="H441"/>
  <c r="H440" s="1"/>
  <c r="G441"/>
  <c r="G440" s="1"/>
  <c r="F441"/>
  <c r="F440" s="1"/>
  <c r="H438"/>
  <c r="H437" s="1"/>
  <c r="G438"/>
  <c r="G437" s="1"/>
  <c r="F438"/>
  <c r="F437" s="1"/>
  <c r="H434"/>
  <c r="H433" s="1"/>
  <c r="G434"/>
  <c r="G433" s="1"/>
  <c r="F434"/>
  <c r="F433" s="1"/>
  <c r="H431"/>
  <c r="H430" s="1"/>
  <c r="G431"/>
  <c r="G430" s="1"/>
  <c r="F431"/>
  <c r="F430" s="1"/>
  <c r="H428"/>
  <c r="G428"/>
  <c r="F428"/>
  <c r="H426"/>
  <c r="H425" s="1"/>
  <c r="G426"/>
  <c r="G425" s="1"/>
  <c r="F426"/>
  <c r="H418"/>
  <c r="H417" s="1"/>
  <c r="G418"/>
  <c r="G417" s="1"/>
  <c r="F418"/>
  <c r="F417" s="1"/>
  <c r="H415"/>
  <c r="H414" s="1"/>
  <c r="G415"/>
  <c r="G414" s="1"/>
  <c r="F415"/>
  <c r="F414" s="1"/>
  <c r="H362"/>
  <c r="H361" s="1"/>
  <c r="G362"/>
  <c r="G361" s="1"/>
  <c r="F362"/>
  <c r="F361" s="1"/>
  <c r="H359"/>
  <c r="H358" s="1"/>
  <c r="G359"/>
  <c r="G358" s="1"/>
  <c r="F359"/>
  <c r="F358" s="1"/>
  <c r="H356"/>
  <c r="H355" s="1"/>
  <c r="G356"/>
  <c r="G355" s="1"/>
  <c r="F356"/>
  <c r="F355" s="1"/>
  <c r="H352"/>
  <c r="H351" s="1"/>
  <c r="G352"/>
  <c r="G351" s="1"/>
  <c r="F352"/>
  <c r="F351" s="1"/>
  <c r="H349"/>
  <c r="H348" s="1"/>
  <c r="G349"/>
  <c r="G348" s="1"/>
  <c r="F349"/>
  <c r="F348" s="1"/>
  <c r="H346"/>
  <c r="H345" s="1"/>
  <c r="G346"/>
  <c r="G345" s="1"/>
  <c r="F346"/>
  <c r="F345" s="1"/>
  <c r="H336"/>
  <c r="H335" s="1"/>
  <c r="G336"/>
  <c r="G335" s="1"/>
  <c r="F336"/>
  <c r="F335" s="1"/>
  <c r="H332"/>
  <c r="H331" s="1"/>
  <c r="G332"/>
  <c r="G331" s="1"/>
  <c r="F332"/>
  <c r="F331" s="1"/>
  <c r="H329"/>
  <c r="G329"/>
  <c r="F329"/>
  <c r="H327"/>
  <c r="G327"/>
  <c r="F327"/>
  <c r="H324"/>
  <c r="H323" s="1"/>
  <c r="G324"/>
  <c r="G323" s="1"/>
  <c r="F324"/>
  <c r="F323" s="1"/>
  <c r="H289"/>
  <c r="H288" s="1"/>
  <c r="H287" s="1"/>
  <c r="G289"/>
  <c r="G288" s="1"/>
  <c r="G287" s="1"/>
  <c r="F289"/>
  <c r="F288" s="1"/>
  <c r="F287" s="1"/>
  <c r="H285"/>
  <c r="H284" s="1"/>
  <c r="H283" s="1"/>
  <c r="G285"/>
  <c r="G284" s="1"/>
  <c r="G283" s="1"/>
  <c r="F285"/>
  <c r="F284" s="1"/>
  <c r="F283" s="1"/>
  <c r="H279"/>
  <c r="H278" s="1"/>
  <c r="G279"/>
  <c r="G278" s="1"/>
  <c r="F279"/>
  <c r="F278" s="1"/>
  <c r="H276"/>
  <c r="H275" s="1"/>
  <c r="G276"/>
  <c r="G275" s="1"/>
  <c r="F276"/>
  <c r="F275" s="1"/>
  <c r="H272"/>
  <c r="H271" s="1"/>
  <c r="G272"/>
  <c r="G271" s="1"/>
  <c r="F272"/>
  <c r="F271" s="1"/>
  <c r="H269"/>
  <c r="G269"/>
  <c r="F269"/>
  <c r="H267"/>
  <c r="G267"/>
  <c r="F267"/>
  <c r="H264"/>
  <c r="H263" s="1"/>
  <c r="G264"/>
  <c r="G263" s="1"/>
  <c r="F264"/>
  <c r="F263" s="1"/>
  <c r="H256"/>
  <c r="G256"/>
  <c r="F256"/>
  <c r="H253"/>
  <c r="G253"/>
  <c r="F253"/>
  <c r="H245"/>
  <c r="G245"/>
  <c r="F245"/>
  <c r="H242"/>
  <c r="G242"/>
  <c r="F242"/>
  <c r="G123"/>
  <c r="H123"/>
  <c r="F123"/>
  <c r="G129"/>
  <c r="G128" s="1"/>
  <c r="H129"/>
  <c r="H128" s="1"/>
  <c r="F129"/>
  <c r="F128" s="1"/>
  <c r="I1146" i="32"/>
  <c r="J1146"/>
  <c r="H1146"/>
  <c r="H219" i="26"/>
  <c r="H218" s="1"/>
  <c r="G219"/>
  <c r="G218" s="1"/>
  <c r="F219"/>
  <c r="F218" s="1"/>
  <c r="H216"/>
  <c r="G216"/>
  <c r="F216"/>
  <c r="H212"/>
  <c r="G212"/>
  <c r="F212"/>
  <c r="H207"/>
  <c r="H206" s="1"/>
  <c r="H205" s="1"/>
  <c r="G207"/>
  <c r="G206" s="1"/>
  <c r="G205" s="1"/>
  <c r="F207"/>
  <c r="F206" s="1"/>
  <c r="F205" s="1"/>
  <c r="H202"/>
  <c r="H201" s="1"/>
  <c r="G202"/>
  <c r="G201" s="1"/>
  <c r="F202"/>
  <c r="F201" s="1"/>
  <c r="H199"/>
  <c r="H198" s="1"/>
  <c r="G199"/>
  <c r="G198" s="1"/>
  <c r="F199"/>
  <c r="F198" s="1"/>
  <c r="H196"/>
  <c r="H195" s="1"/>
  <c r="G196"/>
  <c r="G195" s="1"/>
  <c r="F196"/>
  <c r="F195" s="1"/>
  <c r="H190"/>
  <c r="G190"/>
  <c r="F190"/>
  <c r="H188"/>
  <c r="H187" s="1"/>
  <c r="G188"/>
  <c r="G187" s="1"/>
  <c r="F187"/>
  <c r="H181"/>
  <c r="G181"/>
  <c r="F181"/>
  <c r="H178"/>
  <c r="G178"/>
  <c r="F178"/>
  <c r="H175"/>
  <c r="G175"/>
  <c r="F175"/>
  <c r="H166"/>
  <c r="G166"/>
  <c r="F166"/>
  <c r="H163"/>
  <c r="G163"/>
  <c r="F163"/>
  <c r="H155"/>
  <c r="G155"/>
  <c r="F155"/>
  <c r="H153"/>
  <c r="G153"/>
  <c r="F153"/>
  <c r="H150"/>
  <c r="G150"/>
  <c r="F150"/>
  <c r="H147"/>
  <c r="G147"/>
  <c r="F147"/>
  <c r="H143"/>
  <c r="G143"/>
  <c r="F143"/>
  <c r="I1152" i="32"/>
  <c r="J1152"/>
  <c r="H1152"/>
  <c r="H233" i="26"/>
  <c r="H232" s="1"/>
  <c r="G233"/>
  <c r="G232" s="1"/>
  <c r="F233"/>
  <c r="F232" s="1"/>
  <c r="H230"/>
  <c r="G230"/>
  <c r="F230"/>
  <c r="H226"/>
  <c r="G226"/>
  <c r="F226"/>
  <c r="H136"/>
  <c r="G136"/>
  <c r="F136"/>
  <c r="H135"/>
  <c r="H132" s="1"/>
  <c r="G135"/>
  <c r="G133" s="1"/>
  <c r="F135"/>
  <c r="F134" s="1"/>
  <c r="H126"/>
  <c r="G126"/>
  <c r="F126"/>
  <c r="H118"/>
  <c r="G118"/>
  <c r="F118"/>
  <c r="H114"/>
  <c r="G114"/>
  <c r="F114"/>
  <c r="H88"/>
  <c r="H87" s="1"/>
  <c r="G88"/>
  <c r="G87" s="1"/>
  <c r="F88"/>
  <c r="F87" s="1"/>
  <c r="F86" s="1"/>
  <c r="H81"/>
  <c r="H80" s="1"/>
  <c r="G81"/>
  <c r="G80" s="1"/>
  <c r="F81"/>
  <c r="F80" s="1"/>
  <c r="H77"/>
  <c r="H76" s="1"/>
  <c r="G77"/>
  <c r="G76" s="1"/>
  <c r="F77"/>
  <c r="F76" s="1"/>
  <c r="H74"/>
  <c r="G74"/>
  <c r="F74"/>
  <c r="H70"/>
  <c r="G70"/>
  <c r="F70"/>
  <c r="H62"/>
  <c r="H61" s="1"/>
  <c r="G62"/>
  <c r="G61" s="1"/>
  <c r="F62"/>
  <c r="F61" s="1"/>
  <c r="H57"/>
  <c r="H56" s="1"/>
  <c r="G57"/>
  <c r="G56" s="1"/>
  <c r="F57"/>
  <c r="F56" s="1"/>
  <c r="H54"/>
  <c r="G54"/>
  <c r="F54"/>
  <c r="H52"/>
  <c r="G52"/>
  <c r="F52"/>
  <c r="H48"/>
  <c r="G48"/>
  <c r="F48"/>
  <c r="J813" i="32"/>
  <c r="I813"/>
  <c r="H43" i="26"/>
  <c r="G43"/>
  <c r="F43"/>
  <c r="H41"/>
  <c r="G41"/>
  <c r="F41"/>
  <c r="H37"/>
  <c r="H36" s="1"/>
  <c r="H35" s="1"/>
  <c r="H34" s="1"/>
  <c r="H33" s="1"/>
  <c r="G37"/>
  <c r="G36" s="1"/>
  <c r="G35" s="1"/>
  <c r="G34" s="1"/>
  <c r="G33" s="1"/>
  <c r="F37"/>
  <c r="H29"/>
  <c r="H28" s="1"/>
  <c r="H27" s="1"/>
  <c r="H26" s="1"/>
  <c r="G29"/>
  <c r="G28" s="1"/>
  <c r="G27" s="1"/>
  <c r="G26" s="1"/>
  <c r="F29"/>
  <c r="F28" s="1"/>
  <c r="F27" s="1"/>
  <c r="F26" s="1"/>
  <c r="H808" i="32"/>
  <c r="I384"/>
  <c r="I383" s="1"/>
  <c r="I382" s="1"/>
  <c r="I381" s="1"/>
  <c r="J384"/>
  <c r="J383" s="1"/>
  <c r="J382" s="1"/>
  <c r="J381" s="1"/>
  <c r="H384"/>
  <c r="H383" s="1"/>
  <c r="H382" s="1"/>
  <c r="H381" s="1"/>
  <c r="I343"/>
  <c r="J343"/>
  <c r="H343"/>
  <c r="J411"/>
  <c r="J410" s="1"/>
  <c r="I411"/>
  <c r="I410" s="1"/>
  <c r="H411"/>
  <c r="H410" s="1"/>
  <c r="J459"/>
  <c r="J458" s="1"/>
  <c r="I459"/>
  <c r="I458" s="1"/>
  <c r="H459"/>
  <c r="H458" s="1"/>
  <c r="J452"/>
  <c r="J451" s="1"/>
  <c r="I452"/>
  <c r="I451" s="1"/>
  <c r="H452"/>
  <c r="H451" s="1"/>
  <c r="J646"/>
  <c r="J645" s="1"/>
  <c r="I646"/>
  <c r="I645" s="1"/>
  <c r="H646"/>
  <c r="H645" s="1"/>
  <c r="H762" i="26" l="1"/>
  <c r="H761" s="1"/>
  <c r="H760" s="1"/>
  <c r="H931"/>
  <c r="H930" s="1"/>
  <c r="H929" s="1"/>
  <c r="F1048"/>
  <c r="F1047" s="1"/>
  <c r="G762"/>
  <c r="G761" s="1"/>
  <c r="G760" s="1"/>
  <c r="G931"/>
  <c r="G930" s="1"/>
  <c r="G929" s="1"/>
  <c r="H142"/>
  <c r="H697"/>
  <c r="H696" s="1"/>
  <c r="H695" s="1"/>
  <c r="G697"/>
  <c r="G696" s="1"/>
  <c r="G695" s="1"/>
  <c r="F1029"/>
  <c r="F1028" s="1"/>
  <c r="G1048"/>
  <c r="G1047" s="1"/>
  <c r="F697"/>
  <c r="F696" s="1"/>
  <c r="F695" s="1"/>
  <c r="F762"/>
  <c r="F761" s="1"/>
  <c r="F760" s="1"/>
  <c r="F931"/>
  <c r="F930" s="1"/>
  <c r="F929" s="1"/>
  <c r="H1048"/>
  <c r="H1047" s="1"/>
  <c r="G142"/>
  <c r="H1029"/>
  <c r="H1028" s="1"/>
  <c r="F909"/>
  <c r="H809"/>
  <c r="H801" s="1"/>
  <c r="H800" s="1"/>
  <c r="H799" s="1"/>
  <c r="G174"/>
  <c r="F326"/>
  <c r="F322" s="1"/>
  <c r="F516"/>
  <c r="F515" s="1"/>
  <c r="G548"/>
  <c r="G547" s="1"/>
  <c r="G546" s="1"/>
  <c r="F661"/>
  <c r="H881"/>
  <c r="F891"/>
  <c r="H891"/>
  <c r="F809"/>
  <c r="F801" s="1"/>
  <c r="F800" s="1"/>
  <c r="F799" s="1"/>
  <c r="G809"/>
  <c r="G801" s="1"/>
  <c r="G800" s="1"/>
  <c r="G799" s="1"/>
  <c r="H865"/>
  <c r="H875"/>
  <c r="G903"/>
  <c r="G865"/>
  <c r="H992"/>
  <c r="H991" s="1"/>
  <c r="H990" s="1"/>
  <c r="H969"/>
  <c r="H962" s="1"/>
  <c r="H970"/>
  <c r="G992"/>
  <c r="G991" s="1"/>
  <c r="G990" s="1"/>
  <c r="G516"/>
  <c r="G515" s="1"/>
  <c r="F865"/>
  <c r="F881"/>
  <c r="G881"/>
  <c r="F903"/>
  <c r="H909"/>
  <c r="G1029"/>
  <c r="G1028" s="1"/>
  <c r="G875"/>
  <c r="F992"/>
  <c r="F991" s="1"/>
  <c r="F990" s="1"/>
  <c r="F970"/>
  <c r="F969"/>
  <c r="F962" s="1"/>
  <c r="G970"/>
  <c r="G969"/>
  <c r="G962" s="1"/>
  <c r="F510"/>
  <c r="H903"/>
  <c r="G891"/>
  <c r="G909"/>
  <c r="F875"/>
  <c r="H749"/>
  <c r="H748" s="1"/>
  <c r="H747" s="1"/>
  <c r="F749"/>
  <c r="F748" s="1"/>
  <c r="F747" s="1"/>
  <c r="H484"/>
  <c r="H483" s="1"/>
  <c r="G749"/>
  <c r="G748" s="1"/>
  <c r="G747" s="1"/>
  <c r="G719"/>
  <c r="G718" s="1"/>
  <c r="G717" s="1"/>
  <c r="H668"/>
  <c r="H502"/>
  <c r="F719"/>
  <c r="F718" s="1"/>
  <c r="F717" s="1"/>
  <c r="H719"/>
  <c r="H718" s="1"/>
  <c r="H717" s="1"/>
  <c r="H661"/>
  <c r="H684"/>
  <c r="F684"/>
  <c r="G211"/>
  <c r="G210" s="1"/>
  <c r="G209" s="1"/>
  <c r="F266"/>
  <c r="F262" s="1"/>
  <c r="G282"/>
  <c r="H588"/>
  <c r="G668"/>
  <c r="G274"/>
  <c r="F474"/>
  <c r="F473" s="1"/>
  <c r="F472" s="1"/>
  <c r="G510"/>
  <c r="G661"/>
  <c r="F668"/>
  <c r="G684"/>
  <c r="F443"/>
  <c r="F436" s="1"/>
  <c r="F484"/>
  <c r="F483" s="1"/>
  <c r="G484"/>
  <c r="G483" s="1"/>
  <c r="H548"/>
  <c r="H547" s="1"/>
  <c r="H546" s="1"/>
  <c r="F588"/>
  <c r="H605"/>
  <c r="G539"/>
  <c r="H474"/>
  <c r="H473" s="1"/>
  <c r="H472" s="1"/>
  <c r="G588"/>
  <c r="F605"/>
  <c r="G605"/>
  <c r="F211"/>
  <c r="F210" s="1"/>
  <c r="F209" s="1"/>
  <c r="F252"/>
  <c r="F251" s="1"/>
  <c r="F250" s="1"/>
  <c r="F249" s="1"/>
  <c r="F248" s="1"/>
  <c r="H326"/>
  <c r="H322" s="1"/>
  <c r="F425"/>
  <c r="F424" s="1"/>
  <c r="F502"/>
  <c r="G502"/>
  <c r="F548"/>
  <c r="G523"/>
  <c r="F539"/>
  <c r="H510"/>
  <c r="H523"/>
  <c r="H539"/>
  <c r="G122"/>
  <c r="G121" s="1"/>
  <c r="G120" s="1"/>
  <c r="G474"/>
  <c r="G473" s="1"/>
  <c r="G472" s="1"/>
  <c r="H516"/>
  <c r="H515" s="1"/>
  <c r="F523"/>
  <c r="H252"/>
  <c r="H251" s="1"/>
  <c r="H250" s="1"/>
  <c r="H249" s="1"/>
  <c r="H248" s="1"/>
  <c r="H133"/>
  <c r="G225"/>
  <c r="G224" s="1"/>
  <c r="G223" s="1"/>
  <c r="G222" s="1"/>
  <c r="H413"/>
  <c r="H412" s="1"/>
  <c r="H411" s="1"/>
  <c r="H410" s="1"/>
  <c r="G424"/>
  <c r="G443"/>
  <c r="G436" s="1"/>
  <c r="H443"/>
  <c r="H436" s="1"/>
  <c r="H424"/>
  <c r="F334"/>
  <c r="F152"/>
  <c r="G152"/>
  <c r="H174"/>
  <c r="F180"/>
  <c r="F241"/>
  <c r="F240" s="1"/>
  <c r="F239" s="1"/>
  <c r="F238" s="1"/>
  <c r="F237" s="1"/>
  <c r="G241"/>
  <c r="G240" s="1"/>
  <c r="G239" s="1"/>
  <c r="G238" s="1"/>
  <c r="G237" s="1"/>
  <c r="G266"/>
  <c r="G262" s="1"/>
  <c r="F413"/>
  <c r="F412" s="1"/>
  <c r="F411" s="1"/>
  <c r="F410" s="1"/>
  <c r="G252"/>
  <c r="G251" s="1"/>
  <c r="G250" s="1"/>
  <c r="G249" s="1"/>
  <c r="G248" s="1"/>
  <c r="F282"/>
  <c r="H241"/>
  <c r="H240" s="1"/>
  <c r="H239" s="1"/>
  <c r="H238" s="1"/>
  <c r="H237" s="1"/>
  <c r="G413"/>
  <c r="G412" s="1"/>
  <c r="G411" s="1"/>
  <c r="G410" s="1"/>
  <c r="H152"/>
  <c r="G162"/>
  <c r="G161" s="1"/>
  <c r="H180"/>
  <c r="H266"/>
  <c r="H262" s="1"/>
  <c r="F274"/>
  <c r="G326"/>
  <c r="G322" s="1"/>
  <c r="G334"/>
  <c r="H354"/>
  <c r="H274"/>
  <c r="F344"/>
  <c r="H344"/>
  <c r="G354"/>
  <c r="H282"/>
  <c r="H334"/>
  <c r="G344"/>
  <c r="F354"/>
  <c r="F174"/>
  <c r="G180"/>
  <c r="F142"/>
  <c r="F162"/>
  <c r="F161" s="1"/>
  <c r="G194"/>
  <c r="G193" s="1"/>
  <c r="H113"/>
  <c r="F122"/>
  <c r="F121" s="1"/>
  <c r="F120" s="1"/>
  <c r="F225"/>
  <c r="F224" s="1"/>
  <c r="F223" s="1"/>
  <c r="F222" s="1"/>
  <c r="H211"/>
  <c r="H210" s="1"/>
  <c r="H209" s="1"/>
  <c r="H194"/>
  <c r="H193" s="1"/>
  <c r="H162"/>
  <c r="H161" s="1"/>
  <c r="F194"/>
  <c r="F193" s="1"/>
  <c r="H69"/>
  <c r="H68" s="1"/>
  <c r="H67" s="1"/>
  <c r="H66" s="1"/>
  <c r="H122"/>
  <c r="H121" s="1"/>
  <c r="H120" s="1"/>
  <c r="H225"/>
  <c r="H224" s="1"/>
  <c r="H223" s="1"/>
  <c r="H222" s="1"/>
  <c r="H85"/>
  <c r="H86"/>
  <c r="H47"/>
  <c r="H46" s="1"/>
  <c r="H45" s="1"/>
  <c r="H32" s="1"/>
  <c r="F69"/>
  <c r="F68" s="1"/>
  <c r="F67" s="1"/>
  <c r="F66" s="1"/>
  <c r="G69"/>
  <c r="G68" s="1"/>
  <c r="G67" s="1"/>
  <c r="G66" s="1"/>
  <c r="F113"/>
  <c r="G113"/>
  <c r="G132"/>
  <c r="H134"/>
  <c r="G134"/>
  <c r="F132"/>
  <c r="F133"/>
  <c r="G86"/>
  <c r="G85"/>
  <c r="F85"/>
  <c r="F47"/>
  <c r="F46" s="1"/>
  <c r="F45" s="1"/>
  <c r="F36"/>
  <c r="F35" s="1"/>
  <c r="F34" s="1"/>
  <c r="F33" s="1"/>
  <c r="G47"/>
  <c r="G46" s="1"/>
  <c r="G45" s="1"/>
  <c r="G32" s="1"/>
  <c r="F141" l="1"/>
  <c r="F140" s="1"/>
  <c r="G1027"/>
  <c r="G1026" s="1"/>
  <c r="F1027"/>
  <c r="F1026" s="1"/>
  <c r="H1027"/>
  <c r="H1026" s="1"/>
  <c r="F716"/>
  <c r="H861"/>
  <c r="H716"/>
  <c r="G716"/>
  <c r="H887"/>
  <c r="H169"/>
  <c r="H168" s="1"/>
  <c r="F498"/>
  <c r="F482" s="1"/>
  <c r="F887"/>
  <c r="G887"/>
  <c r="G861"/>
  <c r="H587"/>
  <c r="H586" s="1"/>
  <c r="H585" s="1"/>
  <c r="F861"/>
  <c r="G261"/>
  <c r="G260" s="1"/>
  <c r="G259" s="1"/>
  <c r="G247" s="1"/>
  <c r="G522"/>
  <c r="G627"/>
  <c r="G626" s="1"/>
  <c r="G625" s="1"/>
  <c r="G587"/>
  <c r="G586" s="1"/>
  <c r="G585" s="1"/>
  <c r="F169"/>
  <c r="F168" s="1"/>
  <c r="H498"/>
  <c r="H482" s="1"/>
  <c r="G498"/>
  <c r="G482" s="1"/>
  <c r="H627"/>
  <c r="H626" s="1"/>
  <c r="H625" s="1"/>
  <c r="F627"/>
  <c r="F626" s="1"/>
  <c r="F625" s="1"/>
  <c r="G169"/>
  <c r="G168" s="1"/>
  <c r="G141"/>
  <c r="G140" s="1"/>
  <c r="F587"/>
  <c r="F586" s="1"/>
  <c r="F585" s="1"/>
  <c r="F261"/>
  <c r="F260" s="1"/>
  <c r="F259" s="1"/>
  <c r="F247" s="1"/>
  <c r="F547"/>
  <c r="F546" s="1"/>
  <c r="H321"/>
  <c r="H320" s="1"/>
  <c r="H319" s="1"/>
  <c r="G423"/>
  <c r="G422" s="1"/>
  <c r="G421" s="1"/>
  <c r="F522"/>
  <c r="H522"/>
  <c r="H423"/>
  <c r="H422" s="1"/>
  <c r="H421" s="1"/>
  <c r="G192"/>
  <c r="F423"/>
  <c r="F422" s="1"/>
  <c r="F421" s="1"/>
  <c r="H141"/>
  <c r="H140" s="1"/>
  <c r="F321"/>
  <c r="F320" s="1"/>
  <c r="F319" s="1"/>
  <c r="F192"/>
  <c r="H261"/>
  <c r="H260" s="1"/>
  <c r="H259" s="1"/>
  <c r="H247" s="1"/>
  <c r="G321"/>
  <c r="G320" s="1"/>
  <c r="G319" s="1"/>
  <c r="H192"/>
  <c r="H65"/>
  <c r="F65"/>
  <c r="F32"/>
  <c r="G65"/>
  <c r="H860" l="1"/>
  <c r="H859" s="1"/>
  <c r="H858" s="1"/>
  <c r="F860"/>
  <c r="F859" s="1"/>
  <c r="F858" s="1"/>
  <c r="H139"/>
  <c r="G860"/>
  <c r="G859" s="1"/>
  <c r="G858" s="1"/>
  <c r="F481"/>
  <c r="F471" s="1"/>
  <c r="G481"/>
  <c r="G471" s="1"/>
  <c r="F139"/>
  <c r="F138" s="1"/>
  <c r="H481"/>
  <c r="H471" s="1"/>
  <c r="G139"/>
  <c r="I474" i="32" l="1"/>
  <c r="J474"/>
  <c r="H474"/>
  <c r="H408"/>
  <c r="I408"/>
  <c r="J408"/>
  <c r="I537"/>
  <c r="I536" s="1"/>
  <c r="J537"/>
  <c r="J536" s="1"/>
  <c r="H537"/>
  <c r="H536" s="1"/>
  <c r="I643"/>
  <c r="I642" s="1"/>
  <c r="J643"/>
  <c r="J642" s="1"/>
  <c r="H643"/>
  <c r="H642" s="1"/>
  <c r="I654"/>
  <c r="I653" s="1"/>
  <c r="I652" s="1"/>
  <c r="J654"/>
  <c r="J653" s="1"/>
  <c r="J652" s="1"/>
  <c r="H654"/>
  <c r="H653" s="1"/>
  <c r="H652" s="1"/>
  <c r="I951"/>
  <c r="J951"/>
  <c r="H951"/>
  <c r="H950" s="1"/>
  <c r="J911"/>
  <c r="J910" s="1"/>
  <c r="I911"/>
  <c r="I910" s="1"/>
  <c r="H911"/>
  <c r="H910" s="1"/>
  <c r="I1041"/>
  <c r="I1040" s="1"/>
  <c r="J1041"/>
  <c r="J1040" s="1"/>
  <c r="H1041"/>
  <c r="H1040" s="1"/>
  <c r="I376"/>
  <c r="I375" s="1"/>
  <c r="J376"/>
  <c r="J375" s="1"/>
  <c r="H376"/>
  <c r="H375" s="1"/>
  <c r="I361"/>
  <c r="J361"/>
  <c r="H361"/>
  <c r="I534"/>
  <c r="I533" s="1"/>
  <c r="J534"/>
  <c r="J533" s="1"/>
  <c r="H534"/>
  <c r="H533" s="1"/>
  <c r="H139"/>
  <c r="I139"/>
  <c r="J139"/>
  <c r="I62" l="1"/>
  <c r="J62"/>
  <c r="H62"/>
  <c r="I84"/>
  <c r="J84"/>
  <c r="H84"/>
  <c r="J88"/>
  <c r="I88"/>
  <c r="H88"/>
  <c r="I44"/>
  <c r="J44"/>
  <c r="H44"/>
  <c r="I38"/>
  <c r="I37" s="1"/>
  <c r="I36" s="1"/>
  <c r="I35" s="1"/>
  <c r="I34" s="1"/>
  <c r="I33" s="1"/>
  <c r="J38"/>
  <c r="J37" s="1"/>
  <c r="J36" s="1"/>
  <c r="J35" s="1"/>
  <c r="J34" s="1"/>
  <c r="J33" s="1"/>
  <c r="H38"/>
  <c r="I42"/>
  <c r="J42"/>
  <c r="H42"/>
  <c r="I113"/>
  <c r="J113"/>
  <c r="H113"/>
  <c r="I955"/>
  <c r="I954" s="1"/>
  <c r="J955"/>
  <c r="J954" s="1"/>
  <c r="H955"/>
  <c r="H954" s="1"/>
  <c r="J908"/>
  <c r="J907" s="1"/>
  <c r="I908"/>
  <c r="I907" s="1"/>
  <c r="H908"/>
  <c r="H907" s="1"/>
  <c r="J83" l="1"/>
  <c r="H83"/>
  <c r="I83"/>
  <c r="H82"/>
  <c r="H81" s="1"/>
  <c r="H80" s="1"/>
  <c r="H79" s="1"/>
  <c r="J82"/>
  <c r="J81" s="1"/>
  <c r="J80" s="1"/>
  <c r="J79" s="1"/>
  <c r="H37"/>
  <c r="H36" s="1"/>
  <c r="H35" s="1"/>
  <c r="H34" s="1"/>
  <c r="H33" s="1"/>
  <c r="I82"/>
  <c r="I81" s="1"/>
  <c r="I80" s="1"/>
  <c r="I79" s="1"/>
  <c r="I803" l="1"/>
  <c r="J803"/>
  <c r="H803"/>
  <c r="I805"/>
  <c r="J805"/>
  <c r="H805"/>
  <c r="I812" l="1"/>
  <c r="J812"/>
  <c r="H813"/>
  <c r="H812" s="1"/>
  <c r="J69"/>
  <c r="J68" s="1"/>
  <c r="I69"/>
  <c r="I68" s="1"/>
  <c r="I66" s="1"/>
  <c r="H69"/>
  <c r="H68" s="1"/>
  <c r="H66" s="1"/>
  <c r="J519"/>
  <c r="J518" s="1"/>
  <c r="I519"/>
  <c r="I518" s="1"/>
  <c r="H519"/>
  <c r="H518" s="1"/>
  <c r="J523"/>
  <c r="J522" s="1"/>
  <c r="I523"/>
  <c r="I522" s="1"/>
  <c r="H523"/>
  <c r="H522" s="1"/>
  <c r="J66" l="1"/>
  <c r="J67"/>
  <c r="H67"/>
  <c r="I67"/>
  <c r="J517"/>
  <c r="J516" s="1"/>
  <c r="J515" s="1"/>
  <c r="H517"/>
  <c r="H516" s="1"/>
  <c r="H515" s="1"/>
  <c r="I517"/>
  <c r="I516" s="1"/>
  <c r="I515" s="1"/>
  <c r="I791"/>
  <c r="I790" s="1"/>
  <c r="J791"/>
  <c r="J790" s="1"/>
  <c r="H791"/>
  <c r="H790" s="1"/>
  <c r="J737" l="1"/>
  <c r="J736" s="1"/>
  <c r="J735" s="1"/>
  <c r="J734" s="1"/>
  <c r="I737"/>
  <c r="I736" s="1"/>
  <c r="I735" s="1"/>
  <c r="H737"/>
  <c r="H736" s="1"/>
  <c r="H735" s="1"/>
  <c r="H734" s="1"/>
  <c r="I770"/>
  <c r="I769" s="1"/>
  <c r="I768" s="1"/>
  <c r="J770"/>
  <c r="J769" s="1"/>
  <c r="J768" s="1"/>
  <c r="H770"/>
  <c r="H769" s="1"/>
  <c r="H768" s="1"/>
  <c r="I148"/>
  <c r="J148"/>
  <c r="H148"/>
  <c r="I660"/>
  <c r="I659" s="1"/>
  <c r="J660"/>
  <c r="J659" s="1"/>
  <c r="H660"/>
  <c r="H659" s="1"/>
  <c r="I734" l="1"/>
  <c r="I733" s="1"/>
  <c r="I732" s="1"/>
  <c r="H733"/>
  <c r="H732" s="1"/>
  <c r="J733"/>
  <c r="J732" s="1"/>
  <c r="J191" l="1"/>
  <c r="I191"/>
  <c r="J188"/>
  <c r="I188"/>
  <c r="J1054"/>
  <c r="J1053" s="1"/>
  <c r="I1054"/>
  <c r="I1053" s="1"/>
  <c r="H1054"/>
  <c r="H1053" s="1"/>
  <c r="J1051"/>
  <c r="J1050" s="1"/>
  <c r="I1051"/>
  <c r="I1050" s="1"/>
  <c r="H1051"/>
  <c r="H1050" s="1"/>
  <c r="J1013"/>
  <c r="J1012" s="1"/>
  <c r="I1013"/>
  <c r="I1012" s="1"/>
  <c r="H1013"/>
  <c r="H1012" s="1"/>
  <c r="J1010"/>
  <c r="J1009" s="1"/>
  <c r="I1010"/>
  <c r="I1009" s="1"/>
  <c r="H1010"/>
  <c r="H1009" s="1"/>
  <c r="J1004"/>
  <c r="J1003" s="1"/>
  <c r="I1004"/>
  <c r="I1003" s="1"/>
  <c r="H1004"/>
  <c r="H1003" s="1"/>
  <c r="I1001"/>
  <c r="I1000" s="1"/>
  <c r="J1001"/>
  <c r="J1000" s="1"/>
  <c r="H1001"/>
  <c r="H1000" s="1"/>
  <c r="I663"/>
  <c r="I662" s="1"/>
  <c r="J663"/>
  <c r="J662" s="1"/>
  <c r="H663"/>
  <c r="H662" s="1"/>
  <c r="I349"/>
  <c r="I348" s="1"/>
  <c r="J349"/>
  <c r="J348" s="1"/>
  <c r="H349"/>
  <c r="H348" s="1"/>
  <c r="J1151"/>
  <c r="I1151"/>
  <c r="H1151"/>
  <c r="J1149"/>
  <c r="I1149"/>
  <c r="H1149"/>
  <c r="J1138"/>
  <c r="J1137" s="1"/>
  <c r="J1136" s="1"/>
  <c r="J1135" s="1"/>
  <c r="J1134" s="1"/>
  <c r="I1138"/>
  <c r="I1137" s="1"/>
  <c r="I1136" s="1"/>
  <c r="I1135" s="1"/>
  <c r="I1134" s="1"/>
  <c r="H1138"/>
  <c r="H1137" s="1"/>
  <c r="H1136" s="1"/>
  <c r="H1135" s="1"/>
  <c r="H1134" s="1"/>
  <c r="J1132"/>
  <c r="J1131" s="1"/>
  <c r="J1130" s="1"/>
  <c r="J1129" s="1"/>
  <c r="J1128" s="1"/>
  <c r="I1132"/>
  <c r="I1131" s="1"/>
  <c r="I1130" s="1"/>
  <c r="I1129" s="1"/>
  <c r="I1128" s="1"/>
  <c r="H1132"/>
  <c r="H1131" s="1"/>
  <c r="H1130" s="1"/>
  <c r="H1129" s="1"/>
  <c r="H1128" s="1"/>
  <c r="J1125"/>
  <c r="J1124" s="1"/>
  <c r="J1123" s="1"/>
  <c r="J1122" s="1"/>
  <c r="J1121" s="1"/>
  <c r="J1120" s="1"/>
  <c r="I1125"/>
  <c r="I1124" s="1"/>
  <c r="I1123" s="1"/>
  <c r="I1122" s="1"/>
  <c r="I1121" s="1"/>
  <c r="I1120" s="1"/>
  <c r="H1125"/>
  <c r="H1124" s="1"/>
  <c r="H1123" s="1"/>
  <c r="H1122" s="1"/>
  <c r="H1121" s="1"/>
  <c r="H1120" s="1"/>
  <c r="J1117"/>
  <c r="I1117"/>
  <c r="H1117"/>
  <c r="J1115"/>
  <c r="J1114" s="1"/>
  <c r="J1113" s="1"/>
  <c r="J1112" s="1"/>
  <c r="J1111" s="1"/>
  <c r="J1110" s="1"/>
  <c r="I1115"/>
  <c r="I1114" s="1"/>
  <c r="I1113" s="1"/>
  <c r="I1112" s="1"/>
  <c r="I1111" s="1"/>
  <c r="I1110" s="1"/>
  <c r="H1115"/>
  <c r="H1114" s="1"/>
  <c r="H1113" s="1"/>
  <c r="H1112" s="1"/>
  <c r="H1111" s="1"/>
  <c r="H1110" s="1"/>
  <c r="J1108"/>
  <c r="J1107" s="1"/>
  <c r="J1106" s="1"/>
  <c r="J1105" s="1"/>
  <c r="J1104" s="1"/>
  <c r="J1103" s="1"/>
  <c r="I1108"/>
  <c r="I1107" s="1"/>
  <c r="I1106" s="1"/>
  <c r="I1105" s="1"/>
  <c r="I1104" s="1"/>
  <c r="I1103" s="1"/>
  <c r="H1108"/>
  <c r="H1107" s="1"/>
  <c r="H1106" s="1"/>
  <c r="H1105" s="1"/>
  <c r="H1104" s="1"/>
  <c r="H1103" s="1"/>
  <c r="J1100"/>
  <c r="J1099" s="1"/>
  <c r="I1100"/>
  <c r="I1099" s="1"/>
  <c r="H1100"/>
  <c r="H1099" s="1"/>
  <c r="J1097"/>
  <c r="I1097"/>
  <c r="H1097"/>
  <c r="J1094"/>
  <c r="I1094"/>
  <c r="H1094"/>
  <c r="J1089"/>
  <c r="J1088" s="1"/>
  <c r="I1089"/>
  <c r="I1088" s="1"/>
  <c r="H1089"/>
  <c r="H1088" s="1"/>
  <c r="J1084"/>
  <c r="J1083" s="1"/>
  <c r="I1084"/>
  <c r="I1083" s="1"/>
  <c r="H1084"/>
  <c r="H1083" s="1"/>
  <c r="J1081"/>
  <c r="J1080" s="1"/>
  <c r="I1081"/>
  <c r="I1080" s="1"/>
  <c r="H1081"/>
  <c r="H1080" s="1"/>
  <c r="J1078"/>
  <c r="J1077" s="1"/>
  <c r="I1078"/>
  <c r="I1077" s="1"/>
  <c r="H1078"/>
  <c r="H1077" s="1"/>
  <c r="J1071"/>
  <c r="J1070" s="1"/>
  <c r="J1069" s="1"/>
  <c r="J1068" s="1"/>
  <c r="J1067" s="1"/>
  <c r="J1066" s="1"/>
  <c r="I1071"/>
  <c r="I1070" s="1"/>
  <c r="I1069" s="1"/>
  <c r="I1068" s="1"/>
  <c r="I1067" s="1"/>
  <c r="I1066" s="1"/>
  <c r="H1071"/>
  <c r="H1070" s="1"/>
  <c r="H1069" s="1"/>
  <c r="H1068" s="1"/>
  <c r="H1067" s="1"/>
  <c r="H1066" s="1"/>
  <c r="J1064"/>
  <c r="J1063" s="1"/>
  <c r="I1064"/>
  <c r="I1063" s="1"/>
  <c r="H1064"/>
  <c r="H1063" s="1"/>
  <c r="H1061" s="1"/>
  <c r="H1060" s="1"/>
  <c r="H1059" s="1"/>
  <c r="J1045"/>
  <c r="J1044" s="1"/>
  <c r="J1043" s="1"/>
  <c r="I1045"/>
  <c r="I1044" s="1"/>
  <c r="I1043" s="1"/>
  <c r="H1045"/>
  <c r="H1044" s="1"/>
  <c r="H1043" s="1"/>
  <c r="J1038"/>
  <c r="J1037" s="1"/>
  <c r="I1038"/>
  <c r="I1037" s="1"/>
  <c r="H1038"/>
  <c r="H1037" s="1"/>
  <c r="J1035"/>
  <c r="J1034" s="1"/>
  <c r="I1035"/>
  <c r="I1034" s="1"/>
  <c r="H1035"/>
  <c r="H1034" s="1"/>
  <c r="J1032"/>
  <c r="J1031" s="1"/>
  <c r="I1032"/>
  <c r="I1031" s="1"/>
  <c r="H1032"/>
  <c r="H1031" s="1"/>
  <c r="J1029"/>
  <c r="J1028" s="1"/>
  <c r="I1029"/>
  <c r="I1028" s="1"/>
  <c r="H1029"/>
  <c r="H1028" s="1"/>
  <c r="J1026"/>
  <c r="J1025" s="1"/>
  <c r="I1026"/>
  <c r="I1025" s="1"/>
  <c r="H1026"/>
  <c r="H1025" s="1"/>
  <c r="J1023"/>
  <c r="J1022" s="1"/>
  <c r="I1023"/>
  <c r="I1022" s="1"/>
  <c r="H1023"/>
  <c r="H1022" s="1"/>
  <c r="J995"/>
  <c r="J994" s="1"/>
  <c r="J993" s="1"/>
  <c r="I995"/>
  <c r="I994" s="1"/>
  <c r="I993" s="1"/>
  <c r="H995"/>
  <c r="H994" s="1"/>
  <c r="H993" s="1"/>
  <c r="J991"/>
  <c r="J990" s="1"/>
  <c r="I991"/>
  <c r="I990" s="1"/>
  <c r="H991"/>
  <c r="H990" s="1"/>
  <c r="J988"/>
  <c r="J987" s="1"/>
  <c r="I988"/>
  <c r="I987" s="1"/>
  <c r="H988"/>
  <c r="H987" s="1"/>
  <c r="J984"/>
  <c r="J983" s="1"/>
  <c r="I984"/>
  <c r="I983" s="1"/>
  <c r="H984"/>
  <c r="H983" s="1"/>
  <c r="J981"/>
  <c r="J980" s="1"/>
  <c r="I981"/>
  <c r="I980" s="1"/>
  <c r="H981"/>
  <c r="H980" s="1"/>
  <c r="J978"/>
  <c r="J977" s="1"/>
  <c r="I978"/>
  <c r="I977" s="1"/>
  <c r="H978"/>
  <c r="H977" s="1"/>
  <c r="J975"/>
  <c r="J974" s="1"/>
  <c r="I975"/>
  <c r="I974" s="1"/>
  <c r="H975"/>
  <c r="H974" s="1"/>
  <c r="J972"/>
  <c r="J971" s="1"/>
  <c r="I972"/>
  <c r="I971" s="1"/>
  <c r="H972"/>
  <c r="H971" s="1"/>
  <c r="J968"/>
  <c r="J967" s="1"/>
  <c r="I968"/>
  <c r="I967" s="1"/>
  <c r="H968"/>
  <c r="H967" s="1"/>
  <c r="J965"/>
  <c r="J964" s="1"/>
  <c r="I965"/>
  <c r="I964" s="1"/>
  <c r="H965"/>
  <c r="H964" s="1"/>
  <c r="J961"/>
  <c r="J960" s="1"/>
  <c r="I961"/>
  <c r="I960" s="1"/>
  <c r="H961"/>
  <c r="H960" s="1"/>
  <c r="J958"/>
  <c r="J957" s="1"/>
  <c r="I958"/>
  <c r="I957" s="1"/>
  <c r="H958"/>
  <c r="H957" s="1"/>
  <c r="J950"/>
  <c r="I950"/>
  <c r="J948"/>
  <c r="J947" s="1"/>
  <c r="I948"/>
  <c r="I947" s="1"/>
  <c r="H948"/>
  <c r="H947" s="1"/>
  <c r="J945"/>
  <c r="J944" s="1"/>
  <c r="I945"/>
  <c r="I944" s="1"/>
  <c r="H945"/>
  <c r="H944" s="1"/>
  <c r="J942"/>
  <c r="J941" s="1"/>
  <c r="I942"/>
  <c r="I941" s="1"/>
  <c r="H942"/>
  <c r="H941" s="1"/>
  <c r="J915"/>
  <c r="J914" s="1"/>
  <c r="J913" s="1"/>
  <c r="I915"/>
  <c r="I914" s="1"/>
  <c r="I913" s="1"/>
  <c r="H915"/>
  <c r="H914" s="1"/>
  <c r="H913" s="1"/>
  <c r="J905"/>
  <c r="J904" s="1"/>
  <c r="I905"/>
  <c r="I904" s="1"/>
  <c r="H905"/>
  <c r="H904" s="1"/>
  <c r="J902"/>
  <c r="J901" s="1"/>
  <c r="I902"/>
  <c r="I901" s="1"/>
  <c r="H902"/>
  <c r="H901" s="1"/>
  <c r="J893"/>
  <c r="J892" s="1"/>
  <c r="J891" s="1"/>
  <c r="J890" s="1"/>
  <c r="J889" s="1"/>
  <c r="J888" s="1"/>
  <c r="I893"/>
  <c r="I892" s="1"/>
  <c r="I891" s="1"/>
  <c r="I890" s="1"/>
  <c r="I889" s="1"/>
  <c r="I888" s="1"/>
  <c r="H893"/>
  <c r="H892" s="1"/>
  <c r="H891" s="1"/>
  <c r="H890" s="1"/>
  <c r="H889" s="1"/>
  <c r="H888" s="1"/>
  <c r="J885"/>
  <c r="J884" s="1"/>
  <c r="I885"/>
  <c r="I884" s="1"/>
  <c r="H885"/>
  <c r="H884" s="1"/>
  <c r="J882"/>
  <c r="I882"/>
  <c r="H882"/>
  <c r="J878"/>
  <c r="I878"/>
  <c r="H878"/>
  <c r="J869"/>
  <c r="I869"/>
  <c r="H869"/>
  <c r="J868"/>
  <c r="J867" s="1"/>
  <c r="I868"/>
  <c r="I867" s="1"/>
  <c r="H868"/>
  <c r="H867" s="1"/>
  <c r="J865"/>
  <c r="J864" s="1"/>
  <c r="I865"/>
  <c r="I864" s="1"/>
  <c r="H865"/>
  <c r="H864" s="1"/>
  <c r="J862"/>
  <c r="J861" s="1"/>
  <c r="I862"/>
  <c r="I861" s="1"/>
  <c r="H862"/>
  <c r="H861" s="1"/>
  <c r="J855"/>
  <c r="J854" s="1"/>
  <c r="J853" s="1"/>
  <c r="J852" s="1"/>
  <c r="J851" s="1"/>
  <c r="J850" s="1"/>
  <c r="I855"/>
  <c r="I854" s="1"/>
  <c r="I853" s="1"/>
  <c r="I852" s="1"/>
  <c r="I851" s="1"/>
  <c r="I850" s="1"/>
  <c r="H855"/>
  <c r="H854" s="1"/>
  <c r="H853" s="1"/>
  <c r="H852" s="1"/>
  <c r="H851" s="1"/>
  <c r="H850" s="1"/>
  <c r="J846"/>
  <c r="J845" s="1"/>
  <c r="I846"/>
  <c r="I845" s="1"/>
  <c r="H846"/>
  <c r="H845" s="1"/>
  <c r="J843"/>
  <c r="I843"/>
  <c r="H843"/>
  <c r="J839"/>
  <c r="I839"/>
  <c r="H839"/>
  <c r="J834"/>
  <c r="J833" s="1"/>
  <c r="J832" s="1"/>
  <c r="I834"/>
  <c r="I833" s="1"/>
  <c r="I832" s="1"/>
  <c r="H834"/>
  <c r="H833" s="1"/>
  <c r="H832" s="1"/>
  <c r="J829"/>
  <c r="J828" s="1"/>
  <c r="I829"/>
  <c r="I828" s="1"/>
  <c r="H829"/>
  <c r="H828" s="1"/>
  <c r="J826"/>
  <c r="J825" s="1"/>
  <c r="I826"/>
  <c r="I825" s="1"/>
  <c r="H826"/>
  <c r="H825" s="1"/>
  <c r="J823"/>
  <c r="J822" s="1"/>
  <c r="I823"/>
  <c r="I822" s="1"/>
  <c r="H823"/>
  <c r="H822" s="1"/>
  <c r="J808"/>
  <c r="J807" s="1"/>
  <c r="I808"/>
  <c r="I807" s="1"/>
  <c r="H807"/>
  <c r="J799"/>
  <c r="J798" s="1"/>
  <c r="I799"/>
  <c r="I798" s="1"/>
  <c r="H799"/>
  <c r="H798" s="1"/>
  <c r="J788"/>
  <c r="J787" s="1"/>
  <c r="I788"/>
  <c r="I787" s="1"/>
  <c r="H788"/>
  <c r="H787" s="1"/>
  <c r="J785"/>
  <c r="J784" s="1"/>
  <c r="I785"/>
  <c r="I784" s="1"/>
  <c r="H785"/>
  <c r="H784" s="1"/>
  <c r="J782"/>
  <c r="J781" s="1"/>
  <c r="I782"/>
  <c r="I781" s="1"/>
  <c r="H782"/>
  <c r="H781" s="1"/>
  <c r="J774"/>
  <c r="J773" s="1"/>
  <c r="J772" s="1"/>
  <c r="I774"/>
  <c r="I773" s="1"/>
  <c r="I772" s="1"/>
  <c r="H774"/>
  <c r="H773" s="1"/>
  <c r="H772" s="1"/>
  <c r="J763"/>
  <c r="J762" s="1"/>
  <c r="J761" s="1"/>
  <c r="I763"/>
  <c r="I762" s="1"/>
  <c r="I761" s="1"/>
  <c r="H763"/>
  <c r="H762" s="1"/>
  <c r="H761" s="1"/>
  <c r="J758"/>
  <c r="J757" s="1"/>
  <c r="I758"/>
  <c r="I757" s="1"/>
  <c r="H758"/>
  <c r="H757" s="1"/>
  <c r="J753"/>
  <c r="J749" s="1"/>
  <c r="I753"/>
  <c r="I749" s="1"/>
  <c r="H753"/>
  <c r="H749" s="1"/>
  <c r="J747"/>
  <c r="J746" s="1"/>
  <c r="I747"/>
  <c r="I746" s="1"/>
  <c r="H747"/>
  <c r="H746" s="1"/>
  <c r="J744"/>
  <c r="J743" s="1"/>
  <c r="I744"/>
  <c r="I743" s="1"/>
  <c r="H744"/>
  <c r="H743" s="1"/>
  <c r="J729"/>
  <c r="J728" s="1"/>
  <c r="I729"/>
  <c r="I728" s="1"/>
  <c r="H729"/>
  <c r="H728" s="1"/>
  <c r="J726"/>
  <c r="J725" s="1"/>
  <c r="I726"/>
  <c r="I725" s="1"/>
  <c r="H726"/>
  <c r="H725" s="1"/>
  <c r="J719"/>
  <c r="J718" s="1"/>
  <c r="I719"/>
  <c r="I718" s="1"/>
  <c r="H719"/>
  <c r="H718" s="1"/>
  <c r="J710"/>
  <c r="J709" s="1"/>
  <c r="I710"/>
  <c r="I709" s="1"/>
  <c r="H710"/>
  <c r="H709" s="1"/>
  <c r="J707"/>
  <c r="J706" s="1"/>
  <c r="I707"/>
  <c r="I706" s="1"/>
  <c r="H707"/>
  <c r="H706" s="1"/>
  <c r="J701"/>
  <c r="J700" s="1"/>
  <c r="J699" s="1"/>
  <c r="J698" s="1"/>
  <c r="J697" s="1"/>
  <c r="I701"/>
  <c r="I700" s="1"/>
  <c r="I699" s="1"/>
  <c r="I698" s="1"/>
  <c r="I697" s="1"/>
  <c r="H701"/>
  <c r="H700" s="1"/>
  <c r="H699" s="1"/>
  <c r="H698" s="1"/>
  <c r="H697" s="1"/>
  <c r="J694"/>
  <c r="J693" s="1"/>
  <c r="J692" s="1"/>
  <c r="I694"/>
  <c r="I693" s="1"/>
  <c r="I692" s="1"/>
  <c r="H694"/>
  <c r="H693" s="1"/>
  <c r="H692" s="1"/>
  <c r="J687"/>
  <c r="J686" s="1"/>
  <c r="I687"/>
  <c r="I686" s="1"/>
  <c r="H687"/>
  <c r="H685" s="1"/>
  <c r="J684"/>
  <c r="J683" s="1"/>
  <c r="J682" s="1"/>
  <c r="I684"/>
  <c r="I683" s="1"/>
  <c r="I682" s="1"/>
  <c r="H684"/>
  <c r="H683" s="1"/>
  <c r="H682" s="1"/>
  <c r="J678"/>
  <c r="J677" s="1"/>
  <c r="I678"/>
  <c r="I677" s="1"/>
  <c r="H678"/>
  <c r="H677" s="1"/>
  <c r="J673"/>
  <c r="J672" s="1"/>
  <c r="I673"/>
  <c r="I672" s="1"/>
  <c r="H673"/>
  <c r="H672" s="1"/>
  <c r="J650"/>
  <c r="J649" s="1"/>
  <c r="J648" s="1"/>
  <c r="I650"/>
  <c r="I649" s="1"/>
  <c r="I648" s="1"/>
  <c r="H650"/>
  <c r="H649" s="1"/>
  <c r="H648" s="1"/>
  <c r="J640"/>
  <c r="I640"/>
  <c r="H640"/>
  <c r="J637"/>
  <c r="I637"/>
  <c r="H637"/>
  <c r="J634"/>
  <c r="I634"/>
  <c r="H634"/>
  <c r="J631"/>
  <c r="I631"/>
  <c r="H631"/>
  <c r="J628"/>
  <c r="J627" s="1"/>
  <c r="I628"/>
  <c r="I627" s="1"/>
  <c r="H628"/>
  <c r="H627" s="1"/>
  <c r="J625"/>
  <c r="I625"/>
  <c r="H625"/>
  <c r="J622"/>
  <c r="I622"/>
  <c r="H622"/>
  <c r="J619"/>
  <c r="I619"/>
  <c r="H619"/>
  <c r="J616"/>
  <c r="J615" s="1"/>
  <c r="I616"/>
  <c r="I615" s="1"/>
  <c r="H616"/>
  <c r="H615" s="1"/>
  <c r="J612"/>
  <c r="I612"/>
  <c r="H612"/>
  <c r="J609"/>
  <c r="I609"/>
  <c r="H609"/>
  <c r="J606"/>
  <c r="I606"/>
  <c r="H606"/>
  <c r="J603"/>
  <c r="I603"/>
  <c r="H603"/>
  <c r="J600"/>
  <c r="J599" s="1"/>
  <c r="I600"/>
  <c r="I599" s="1"/>
  <c r="H600"/>
  <c r="H599" s="1"/>
  <c r="J596"/>
  <c r="I596"/>
  <c r="H596"/>
  <c r="J593"/>
  <c r="I593"/>
  <c r="H593"/>
  <c r="J590"/>
  <c r="J589" s="1"/>
  <c r="I590"/>
  <c r="I589" s="1"/>
  <c r="H590"/>
  <c r="H589" s="1"/>
  <c r="J582"/>
  <c r="I582"/>
  <c r="H582"/>
  <c r="J578"/>
  <c r="I578"/>
  <c r="H578"/>
  <c r="J571"/>
  <c r="I571"/>
  <c r="H571"/>
  <c r="J568"/>
  <c r="I568"/>
  <c r="H568"/>
  <c r="J565"/>
  <c r="I565"/>
  <c r="H565"/>
  <c r="J561"/>
  <c r="J560" s="1"/>
  <c r="I561"/>
  <c r="I560" s="1"/>
  <c r="H561"/>
  <c r="H560" s="1"/>
  <c r="J558"/>
  <c r="J557" s="1"/>
  <c r="I558"/>
  <c r="I557" s="1"/>
  <c r="H558"/>
  <c r="H557" s="1"/>
  <c r="J551"/>
  <c r="J550" s="1"/>
  <c r="J549" s="1"/>
  <c r="J548" s="1"/>
  <c r="J547" s="1"/>
  <c r="I551"/>
  <c r="I550" s="1"/>
  <c r="I549" s="1"/>
  <c r="I548" s="1"/>
  <c r="I547" s="1"/>
  <c r="H551"/>
  <c r="H550" s="1"/>
  <c r="H549" s="1"/>
  <c r="H548" s="1"/>
  <c r="H547" s="1"/>
  <c r="J544"/>
  <c r="J543" s="1"/>
  <c r="J542" s="1"/>
  <c r="I544"/>
  <c r="I543" s="1"/>
  <c r="H544"/>
  <c r="H543" s="1"/>
  <c r="J530"/>
  <c r="J529" s="1"/>
  <c r="J528" s="1"/>
  <c r="I530"/>
  <c r="I529" s="1"/>
  <c r="I528" s="1"/>
  <c r="H530"/>
  <c r="H529" s="1"/>
  <c r="H528" s="1"/>
  <c r="J497"/>
  <c r="I497"/>
  <c r="H497"/>
  <c r="J494"/>
  <c r="I494"/>
  <c r="H494"/>
  <c r="J490"/>
  <c r="J489" s="1"/>
  <c r="I490"/>
  <c r="I489" s="1"/>
  <c r="H490"/>
  <c r="H489" s="1"/>
  <c r="J485"/>
  <c r="J484" s="1"/>
  <c r="I485"/>
  <c r="I484" s="1"/>
  <c r="H485"/>
  <c r="H484" s="1"/>
  <c r="J476"/>
  <c r="I476"/>
  <c r="H476"/>
  <c r="J471"/>
  <c r="I471"/>
  <c r="H471"/>
  <c r="J467"/>
  <c r="I467"/>
  <c r="H467"/>
  <c r="J464"/>
  <c r="I464"/>
  <c r="H464"/>
  <c r="J456"/>
  <c r="J455" s="1"/>
  <c r="J454" s="1"/>
  <c r="I456"/>
  <c r="I455" s="1"/>
  <c r="I454" s="1"/>
  <c r="H456"/>
  <c r="H455" s="1"/>
  <c r="H454" s="1"/>
  <c r="J449"/>
  <c r="J448" s="1"/>
  <c r="I449"/>
  <c r="I448" s="1"/>
  <c r="H449"/>
  <c r="H448" s="1"/>
  <c r="J446"/>
  <c r="J445" s="1"/>
  <c r="I446"/>
  <c r="I445" s="1"/>
  <c r="H446"/>
  <c r="H445" s="1"/>
  <c r="J443"/>
  <c r="J442" s="1"/>
  <c r="I443"/>
  <c r="I442" s="1"/>
  <c r="H443"/>
  <c r="H442" s="1"/>
  <c r="J440"/>
  <c r="J439" s="1"/>
  <c r="I440"/>
  <c r="I439" s="1"/>
  <c r="H440"/>
  <c r="H439" s="1"/>
  <c r="J435"/>
  <c r="I435"/>
  <c r="H435"/>
  <c r="J432"/>
  <c r="I432"/>
  <c r="H432"/>
  <c r="J428"/>
  <c r="I428"/>
  <c r="H428"/>
  <c r="J426"/>
  <c r="I426"/>
  <c r="H426"/>
  <c r="J423"/>
  <c r="J422" s="1"/>
  <c r="I423"/>
  <c r="I422" s="1"/>
  <c r="H423"/>
  <c r="H422" s="1"/>
  <c r="J420"/>
  <c r="I420"/>
  <c r="H420"/>
  <c r="J418"/>
  <c r="I418"/>
  <c r="H418"/>
  <c r="J415"/>
  <c r="J414" s="1"/>
  <c r="I415"/>
  <c r="I414" s="1"/>
  <c r="H415"/>
  <c r="H414" s="1"/>
  <c r="J407"/>
  <c r="I407"/>
  <c r="H407"/>
  <c r="J405"/>
  <c r="J404" s="1"/>
  <c r="I405"/>
  <c r="I404" s="1"/>
  <c r="H405"/>
  <c r="H404" s="1"/>
  <c r="J402"/>
  <c r="I402"/>
  <c r="H402"/>
  <c r="J400"/>
  <c r="I400"/>
  <c r="H400"/>
  <c r="J394"/>
  <c r="J393" s="1"/>
  <c r="I394"/>
  <c r="I393" s="1"/>
  <c r="H394"/>
  <c r="H393" s="1"/>
  <c r="J391"/>
  <c r="J390" s="1"/>
  <c r="I391"/>
  <c r="I390" s="1"/>
  <c r="H391"/>
  <c r="H390" s="1"/>
  <c r="J373"/>
  <c r="J372" s="1"/>
  <c r="I373"/>
  <c r="I372" s="1"/>
  <c r="H373"/>
  <c r="H372" s="1"/>
  <c r="J370"/>
  <c r="J369" s="1"/>
  <c r="I370"/>
  <c r="I369" s="1"/>
  <c r="H370"/>
  <c r="H369" s="1"/>
  <c r="J367"/>
  <c r="J366" s="1"/>
  <c r="I367"/>
  <c r="I366" s="1"/>
  <c r="H367"/>
  <c r="H366" s="1"/>
  <c r="J364"/>
  <c r="J363" s="1"/>
  <c r="I364"/>
  <c r="I363" s="1"/>
  <c r="H364"/>
  <c r="H363" s="1"/>
  <c r="J359"/>
  <c r="J358" s="1"/>
  <c r="I359"/>
  <c r="I358" s="1"/>
  <c r="H359"/>
  <c r="H358" s="1"/>
  <c r="J356"/>
  <c r="J355" s="1"/>
  <c r="I356"/>
  <c r="I355" s="1"/>
  <c r="H356"/>
  <c r="H355" s="1"/>
  <c r="J353"/>
  <c r="J352" s="1"/>
  <c r="I353"/>
  <c r="I352" s="1"/>
  <c r="H353"/>
  <c r="H352" s="1"/>
  <c r="J346"/>
  <c r="J345" s="1"/>
  <c r="I346"/>
  <c r="I345" s="1"/>
  <c r="H346"/>
  <c r="H345" s="1"/>
  <c r="J341"/>
  <c r="J340" s="1"/>
  <c r="I341"/>
  <c r="I340" s="1"/>
  <c r="H341"/>
  <c r="H340" s="1"/>
  <c r="J333"/>
  <c r="J332" s="1"/>
  <c r="I333"/>
  <c r="I332" s="1"/>
  <c r="H333"/>
  <c r="H332" s="1"/>
  <c r="J330"/>
  <c r="J329" s="1"/>
  <c r="I330"/>
  <c r="I329" s="1"/>
  <c r="H330"/>
  <c r="H329" s="1"/>
  <c r="J322"/>
  <c r="J321" s="1"/>
  <c r="I322"/>
  <c r="I321" s="1"/>
  <c r="H322"/>
  <c r="H321" s="1"/>
  <c r="J319"/>
  <c r="J318" s="1"/>
  <c r="I319"/>
  <c r="I318" s="1"/>
  <c r="H319"/>
  <c r="H318" s="1"/>
  <c r="J316"/>
  <c r="J315" s="1"/>
  <c r="I316"/>
  <c r="I315" s="1"/>
  <c r="H316"/>
  <c r="H315" s="1"/>
  <c r="J312"/>
  <c r="J311" s="1"/>
  <c r="I312"/>
  <c r="I311" s="1"/>
  <c r="H312"/>
  <c r="H311" s="1"/>
  <c r="J309"/>
  <c r="J308" s="1"/>
  <c r="I309"/>
  <c r="I308" s="1"/>
  <c r="H309"/>
  <c r="H308" s="1"/>
  <c r="J306"/>
  <c r="J305" s="1"/>
  <c r="I306"/>
  <c r="I305" s="1"/>
  <c r="H306"/>
  <c r="H305" s="1"/>
  <c r="J303"/>
  <c r="J302" s="1"/>
  <c r="I303"/>
  <c r="I302" s="1"/>
  <c r="H303"/>
  <c r="H302" s="1"/>
  <c r="J300"/>
  <c r="J299" s="1"/>
  <c r="I300"/>
  <c r="I299" s="1"/>
  <c r="H300"/>
  <c r="H299" s="1"/>
  <c r="J297"/>
  <c r="J296" s="1"/>
  <c r="I297"/>
  <c r="I296" s="1"/>
  <c r="H297"/>
  <c r="H296" s="1"/>
  <c r="J290"/>
  <c r="J289" s="1"/>
  <c r="I290"/>
  <c r="I289" s="1"/>
  <c r="H290"/>
  <c r="H289" s="1"/>
  <c r="J287"/>
  <c r="J286" s="1"/>
  <c r="I287"/>
  <c r="I286" s="1"/>
  <c r="H287"/>
  <c r="H286" s="1"/>
  <c r="J284"/>
  <c r="J283" s="1"/>
  <c r="I284"/>
  <c r="I283" s="1"/>
  <c r="H284"/>
  <c r="H283" s="1"/>
  <c r="J280"/>
  <c r="J279" s="1"/>
  <c r="I280"/>
  <c r="I279" s="1"/>
  <c r="H280"/>
  <c r="H279" s="1"/>
  <c r="J277"/>
  <c r="J276" s="1"/>
  <c r="I277"/>
  <c r="I276" s="1"/>
  <c r="H277"/>
  <c r="H276" s="1"/>
  <c r="J274"/>
  <c r="J273" s="1"/>
  <c r="I274"/>
  <c r="I273" s="1"/>
  <c r="H274"/>
  <c r="H273" s="1"/>
  <c r="J270"/>
  <c r="J269" s="1"/>
  <c r="I270"/>
  <c r="I269" s="1"/>
  <c r="H270"/>
  <c r="H269" s="1"/>
  <c r="J267"/>
  <c r="J266" s="1"/>
  <c r="I267"/>
  <c r="I266" s="1"/>
  <c r="H267"/>
  <c r="H266" s="1"/>
  <c r="J264"/>
  <c r="J263" s="1"/>
  <c r="I264"/>
  <c r="I263" s="1"/>
  <c r="H264"/>
  <c r="H263" s="1"/>
  <c r="J260"/>
  <c r="J259" s="1"/>
  <c r="I260"/>
  <c r="I259" s="1"/>
  <c r="H260"/>
  <c r="H259" s="1"/>
  <c r="J257"/>
  <c r="I257"/>
  <c r="H257"/>
  <c r="J255"/>
  <c r="I255"/>
  <c r="H255"/>
  <c r="J252"/>
  <c r="J251" s="1"/>
  <c r="I252"/>
  <c r="I251" s="1"/>
  <c r="H252"/>
  <c r="H251" s="1"/>
  <c r="J245"/>
  <c r="J244" s="1"/>
  <c r="I245"/>
  <c r="I244" s="1"/>
  <c r="H245"/>
  <c r="H244" s="1"/>
  <c r="J242"/>
  <c r="J241" s="1"/>
  <c r="I242"/>
  <c r="I241" s="1"/>
  <c r="H242"/>
  <c r="H241" s="1"/>
  <c r="J239"/>
  <c r="J238" s="1"/>
  <c r="I239"/>
  <c r="I238" s="1"/>
  <c r="H239"/>
  <c r="H238" s="1"/>
  <c r="J232"/>
  <c r="J231" s="1"/>
  <c r="J230" s="1"/>
  <c r="J229" s="1"/>
  <c r="J228" s="1"/>
  <c r="J227" s="1"/>
  <c r="I232"/>
  <c r="I231" s="1"/>
  <c r="I230" s="1"/>
  <c r="I229" s="1"/>
  <c r="I228" s="1"/>
  <c r="I227" s="1"/>
  <c r="H232"/>
  <c r="H231" s="1"/>
  <c r="H230" s="1"/>
  <c r="H229" s="1"/>
  <c r="H228" s="1"/>
  <c r="H227" s="1"/>
  <c r="J224"/>
  <c r="J223" s="1"/>
  <c r="J222" s="1"/>
  <c r="I224"/>
  <c r="I223" s="1"/>
  <c r="I222" s="1"/>
  <c r="H224"/>
  <c r="H223" s="1"/>
  <c r="H222" s="1"/>
  <c r="J220"/>
  <c r="J219" s="1"/>
  <c r="J218" s="1"/>
  <c r="I220"/>
  <c r="I219" s="1"/>
  <c r="I218" s="1"/>
  <c r="H220"/>
  <c r="H219" s="1"/>
  <c r="H218" s="1"/>
  <c r="J214"/>
  <c r="J213" s="1"/>
  <c r="I214"/>
  <c r="I213" s="1"/>
  <c r="H214"/>
  <c r="H213" s="1"/>
  <c r="J211"/>
  <c r="J210" s="1"/>
  <c r="I211"/>
  <c r="I210" s="1"/>
  <c r="H211"/>
  <c r="H210" s="1"/>
  <c r="J207"/>
  <c r="J206" s="1"/>
  <c r="I207"/>
  <c r="I206" s="1"/>
  <c r="H207"/>
  <c r="H206" s="1"/>
  <c r="J204"/>
  <c r="I204"/>
  <c r="H204"/>
  <c r="J202"/>
  <c r="I202"/>
  <c r="H202"/>
  <c r="J199"/>
  <c r="J198" s="1"/>
  <c r="I199"/>
  <c r="I198" s="1"/>
  <c r="H199"/>
  <c r="H198" s="1"/>
  <c r="H191"/>
  <c r="H188"/>
  <c r="J180"/>
  <c r="I180"/>
  <c r="H180"/>
  <c r="J177"/>
  <c r="I177"/>
  <c r="H177"/>
  <c r="J168"/>
  <c r="J167" s="1"/>
  <c r="I168"/>
  <c r="I167" s="1"/>
  <c r="H168"/>
  <c r="H167" s="1"/>
  <c r="J165"/>
  <c r="I165"/>
  <c r="H165"/>
  <c r="J161"/>
  <c r="I161"/>
  <c r="H161"/>
  <c r="J146"/>
  <c r="J145" s="1"/>
  <c r="I146"/>
  <c r="I145" s="1"/>
  <c r="H145"/>
  <c r="J136"/>
  <c r="I136"/>
  <c r="H136"/>
  <c r="J133"/>
  <c r="I133"/>
  <c r="H133"/>
  <c r="J129"/>
  <c r="J128" s="1"/>
  <c r="I129"/>
  <c r="I128" s="1"/>
  <c r="H129"/>
  <c r="H128" s="1"/>
  <c r="J124"/>
  <c r="I124"/>
  <c r="H124"/>
  <c r="J121"/>
  <c r="I121"/>
  <c r="H121"/>
  <c r="J111"/>
  <c r="I111"/>
  <c r="H111"/>
  <c r="J108"/>
  <c r="I108"/>
  <c r="H108"/>
  <c r="J105"/>
  <c r="I105"/>
  <c r="H105"/>
  <c r="J101"/>
  <c r="I101"/>
  <c r="H101"/>
  <c r="J94"/>
  <c r="I94"/>
  <c r="H94"/>
  <c r="J93"/>
  <c r="J92" s="1"/>
  <c r="I93"/>
  <c r="I91" s="1"/>
  <c r="H93"/>
  <c r="H92" s="1"/>
  <c r="J77"/>
  <c r="J76" s="1"/>
  <c r="J75" s="1"/>
  <c r="J74" s="1"/>
  <c r="J73" s="1"/>
  <c r="J72" s="1"/>
  <c r="I77"/>
  <c r="I76" s="1"/>
  <c r="I75" s="1"/>
  <c r="I74" s="1"/>
  <c r="I73" s="1"/>
  <c r="I72" s="1"/>
  <c r="H77"/>
  <c r="H76" s="1"/>
  <c r="H75" s="1"/>
  <c r="H74" s="1"/>
  <c r="H73" s="1"/>
  <c r="H72" s="1"/>
  <c r="J61"/>
  <c r="I61"/>
  <c r="H61"/>
  <c r="J58"/>
  <c r="J57" s="1"/>
  <c r="I58"/>
  <c r="I57" s="1"/>
  <c r="H58"/>
  <c r="H57" s="1"/>
  <c r="J55"/>
  <c r="I55"/>
  <c r="H55"/>
  <c r="J51"/>
  <c r="I51"/>
  <c r="H51"/>
  <c r="J23"/>
  <c r="I23"/>
  <c r="H23"/>
  <c r="J22"/>
  <c r="J21" s="1"/>
  <c r="I22"/>
  <c r="I20" s="1"/>
  <c r="I19" s="1"/>
  <c r="I18" s="1"/>
  <c r="H22"/>
  <c r="H20" s="1"/>
  <c r="H19" s="1"/>
  <c r="H18" s="1"/>
  <c r="I351" l="1"/>
  <c r="I714"/>
  <c r="I713" s="1"/>
  <c r="I712" s="1"/>
  <c r="H714"/>
  <c r="H713" s="1"/>
  <c r="H712" s="1"/>
  <c r="J351"/>
  <c r="J713"/>
  <c r="J712" s="1"/>
  <c r="J714"/>
  <c r="H351"/>
  <c r="J940"/>
  <c r="I940"/>
  <c r="H940"/>
  <c r="I1049"/>
  <c r="H780"/>
  <c r="H779" s="1"/>
  <c r="H778" s="1"/>
  <c r="H777" s="1"/>
  <c r="H776" s="1"/>
  <c r="I999"/>
  <c r="I998" s="1"/>
  <c r="I997" s="1"/>
  <c r="H1049"/>
  <c r="H1048" s="1"/>
  <c r="H1047" s="1"/>
  <c r="J999"/>
  <c r="J998" s="1"/>
  <c r="J997" s="1"/>
  <c r="I658"/>
  <c r="I657" s="1"/>
  <c r="I656" s="1"/>
  <c r="H470"/>
  <c r="H999"/>
  <c r="H998" s="1"/>
  <c r="H997" s="1"/>
  <c r="H658"/>
  <c r="H657" s="1"/>
  <c r="H656" s="1"/>
  <c r="J658"/>
  <c r="J657" s="1"/>
  <c r="J656" s="1"/>
  <c r="J1049"/>
  <c r="J900"/>
  <c r="H438"/>
  <c r="H437" s="1"/>
  <c r="J797"/>
  <c r="J796" s="1"/>
  <c r="J795" s="1"/>
  <c r="J794" s="1"/>
  <c r="I797"/>
  <c r="I796" s="1"/>
  <c r="I795" s="1"/>
  <c r="I794" s="1"/>
  <c r="J438"/>
  <c r="J437" s="1"/>
  <c r="I438"/>
  <c r="I437" s="1"/>
  <c r="I470"/>
  <c r="J470"/>
  <c r="J1021"/>
  <c r="J1020" s="1"/>
  <c r="J1019" s="1"/>
  <c r="I1021"/>
  <c r="I1020" s="1"/>
  <c r="I1019" s="1"/>
  <c r="I900"/>
  <c r="H1021"/>
  <c r="H1020" s="1"/>
  <c r="H1019" s="1"/>
  <c r="H900"/>
  <c r="H797"/>
  <c r="H796" s="1"/>
  <c r="H795" s="1"/>
  <c r="H794" s="1"/>
  <c r="I138"/>
  <c r="H636"/>
  <c r="H742"/>
  <c r="H741" s="1"/>
  <c r="H860"/>
  <c r="H859" s="1"/>
  <c r="H858" s="1"/>
  <c r="H857" s="1"/>
  <c r="H849" s="1"/>
  <c r="J767"/>
  <c r="J766" s="1"/>
  <c r="J765" s="1"/>
  <c r="I767"/>
  <c r="I766" s="1"/>
  <c r="I765" s="1"/>
  <c r="H138"/>
  <c r="H767"/>
  <c r="H766" s="1"/>
  <c r="H765" s="1"/>
  <c r="J138"/>
  <c r="H431"/>
  <c r="H430" s="1"/>
  <c r="I860"/>
  <c r="I859" s="1"/>
  <c r="I858" s="1"/>
  <c r="I857" s="1"/>
  <c r="I849" s="1"/>
  <c r="I187"/>
  <c r="I186" s="1"/>
  <c r="I185" s="1"/>
  <c r="I184" s="1"/>
  <c r="I183" s="1"/>
  <c r="I50"/>
  <c r="I49" s="1"/>
  <c r="I48" s="1"/>
  <c r="I47" s="1"/>
  <c r="I46" s="1"/>
  <c r="J120"/>
  <c r="J119" s="1"/>
  <c r="J860"/>
  <c r="J859" s="1"/>
  <c r="J858" s="1"/>
  <c r="J857" s="1"/>
  <c r="J849" s="1"/>
  <c r="J339"/>
  <c r="I425"/>
  <c r="H187"/>
  <c r="H186" s="1"/>
  <c r="H185" s="1"/>
  <c r="H184" s="1"/>
  <c r="H183" s="1"/>
  <c r="I110"/>
  <c r="J132"/>
  <c r="J160"/>
  <c r="J159" s="1"/>
  <c r="J158" s="1"/>
  <c r="I821"/>
  <c r="I820" s="1"/>
  <c r="J1127"/>
  <c r="J1119" s="1"/>
  <c r="J187"/>
  <c r="J186" s="1"/>
  <c r="J185" s="1"/>
  <c r="J184" s="1"/>
  <c r="J183" s="1"/>
  <c r="I160"/>
  <c r="I159" s="1"/>
  <c r="I158" s="1"/>
  <c r="H209"/>
  <c r="J314"/>
  <c r="H577"/>
  <c r="H576" s="1"/>
  <c r="H575" s="1"/>
  <c r="H574" s="1"/>
  <c r="H573" s="1"/>
  <c r="I577"/>
  <c r="I576" s="1"/>
  <c r="I575" s="1"/>
  <c r="I574" s="1"/>
  <c r="I573" s="1"/>
  <c r="I742"/>
  <c r="I741" s="1"/>
  <c r="J176"/>
  <c r="J175" s="1"/>
  <c r="J174" s="1"/>
  <c r="J173" s="1"/>
  <c r="J172" s="1"/>
  <c r="J171" s="1"/>
  <c r="H176"/>
  <c r="H175" s="1"/>
  <c r="H174" s="1"/>
  <c r="H173" s="1"/>
  <c r="H172" s="1"/>
  <c r="H171" s="1"/>
  <c r="H1145"/>
  <c r="H1144" s="1"/>
  <c r="H1143" s="1"/>
  <c r="H1142" s="1"/>
  <c r="H1140" s="1"/>
  <c r="I92"/>
  <c r="H110"/>
  <c r="I132"/>
  <c r="H314"/>
  <c r="J389"/>
  <c r="J388" s="1"/>
  <c r="J387" s="1"/>
  <c r="H399"/>
  <c r="H398" s="1"/>
  <c r="H425"/>
  <c r="J577"/>
  <c r="J576" s="1"/>
  <c r="J575" s="1"/>
  <c r="J574" s="1"/>
  <c r="J573" s="1"/>
  <c r="H630"/>
  <c r="J685"/>
  <c r="I1102"/>
  <c r="J328"/>
  <c r="J327" s="1"/>
  <c r="J326" s="1"/>
  <c r="J325" s="1"/>
  <c r="H339"/>
  <c r="H838"/>
  <c r="H1127"/>
  <c r="H1119" s="1"/>
  <c r="I1145"/>
  <c r="I1144" s="1"/>
  <c r="I1143" s="1"/>
  <c r="I1142" s="1"/>
  <c r="H120"/>
  <c r="H119" s="1"/>
  <c r="I209"/>
  <c r="H90"/>
  <c r="H282"/>
  <c r="I564"/>
  <c r="I556" s="1"/>
  <c r="I555" s="1"/>
  <c r="I554" s="1"/>
  <c r="I553" s="1"/>
  <c r="J602"/>
  <c r="I630"/>
  <c r="J50"/>
  <c r="J49" s="1"/>
  <c r="J48" s="1"/>
  <c r="J47" s="1"/>
  <c r="J46" s="1"/>
  <c r="H100"/>
  <c r="J110"/>
  <c r="J295"/>
  <c r="J417"/>
  <c r="I602"/>
  <c r="H671"/>
  <c r="H670" s="1"/>
  <c r="H669" s="1"/>
  <c r="H668" s="1"/>
  <c r="H295"/>
  <c r="I339"/>
  <c r="H564"/>
  <c r="H556" s="1"/>
  <c r="H555" s="1"/>
  <c r="H554" s="1"/>
  <c r="H553" s="1"/>
  <c r="J821"/>
  <c r="J820" s="1"/>
  <c r="J877"/>
  <c r="I295"/>
  <c r="I21"/>
  <c r="I90"/>
  <c r="I120"/>
  <c r="I119" s="1"/>
  <c r="H160"/>
  <c r="H159" s="1"/>
  <c r="H158" s="1"/>
  <c r="I328"/>
  <c r="I327" s="1"/>
  <c r="I326" s="1"/>
  <c r="I325" s="1"/>
  <c r="I417"/>
  <c r="H463"/>
  <c r="I493"/>
  <c r="I483" s="1"/>
  <c r="I482" s="1"/>
  <c r="I481" s="1"/>
  <c r="I480" s="1"/>
  <c r="J493"/>
  <c r="J483" s="1"/>
  <c r="J482" s="1"/>
  <c r="J481" s="1"/>
  <c r="J480" s="1"/>
  <c r="J592"/>
  <c r="I608"/>
  <c r="I685"/>
  <c r="I838"/>
  <c r="I1076"/>
  <c r="I1075" s="1"/>
  <c r="H21"/>
  <c r="H50"/>
  <c r="H49" s="1"/>
  <c r="H48" s="1"/>
  <c r="H47" s="1"/>
  <c r="H46" s="1"/>
  <c r="I100"/>
  <c r="I201"/>
  <c r="I197" s="1"/>
  <c r="J201"/>
  <c r="J197" s="1"/>
  <c r="I254"/>
  <c r="I250" s="1"/>
  <c r="H328"/>
  <c r="H327" s="1"/>
  <c r="H326" s="1"/>
  <c r="H325" s="1"/>
  <c r="J463"/>
  <c r="J462" s="1"/>
  <c r="J461" s="1"/>
  <c r="H493"/>
  <c r="H483" s="1"/>
  <c r="H482" s="1"/>
  <c r="H481" s="1"/>
  <c r="H480" s="1"/>
  <c r="I527"/>
  <c r="H608"/>
  <c r="J636"/>
  <c r="H760"/>
  <c r="J963"/>
  <c r="I1093"/>
  <c r="I1087" s="1"/>
  <c r="I1086" s="1"/>
  <c r="J1093"/>
  <c r="J1087" s="1"/>
  <c r="J1086" s="1"/>
  <c r="H201"/>
  <c r="H197" s="1"/>
  <c r="H254"/>
  <c r="H250" s="1"/>
  <c r="J272"/>
  <c r="I399"/>
  <c r="I398" s="1"/>
  <c r="I463"/>
  <c r="I462" s="1"/>
  <c r="I461" s="1"/>
  <c r="J564"/>
  <c r="J556" s="1"/>
  <c r="J555" s="1"/>
  <c r="J554" s="1"/>
  <c r="J553" s="1"/>
  <c r="I636"/>
  <c r="J760"/>
  <c r="I963"/>
  <c r="I217"/>
  <c r="I262"/>
  <c r="H986"/>
  <c r="J1076"/>
  <c r="J1075" s="1"/>
  <c r="J1062"/>
  <c r="J1061"/>
  <c r="H542"/>
  <c r="H541"/>
  <c r="H540" s="1"/>
  <c r="H539" s="1"/>
  <c r="I237"/>
  <c r="I236" s="1"/>
  <c r="I235" s="1"/>
  <c r="I234" s="1"/>
  <c r="I705"/>
  <c r="I704" s="1"/>
  <c r="I703" s="1"/>
  <c r="J91"/>
  <c r="J209"/>
  <c r="H132"/>
  <c r="I176"/>
  <c r="I175" s="1"/>
  <c r="I174" s="1"/>
  <c r="I173" s="1"/>
  <c r="I172" s="1"/>
  <c r="I171" s="1"/>
  <c r="H217"/>
  <c r="J254"/>
  <c r="J250" s="1"/>
  <c r="I389"/>
  <c r="I388" s="1"/>
  <c r="I387" s="1"/>
  <c r="I431"/>
  <c r="I430" s="1"/>
  <c r="J431"/>
  <c r="J430" s="1"/>
  <c r="I592"/>
  <c r="J608"/>
  <c r="H686"/>
  <c r="J705"/>
  <c r="J704" s="1"/>
  <c r="J703" s="1"/>
  <c r="J780"/>
  <c r="J779" s="1"/>
  <c r="J778" s="1"/>
  <c r="J777" s="1"/>
  <c r="J776" s="1"/>
  <c r="J838"/>
  <c r="J90"/>
  <c r="J100"/>
  <c r="H237"/>
  <c r="H236" s="1"/>
  <c r="H235" s="1"/>
  <c r="H234" s="1"/>
  <c r="I272"/>
  <c r="J399"/>
  <c r="J398" s="1"/>
  <c r="H417"/>
  <c r="H527"/>
  <c r="H526" s="1"/>
  <c r="H514" s="1"/>
  <c r="H592"/>
  <c r="J630"/>
  <c r="J742"/>
  <c r="J741" s="1"/>
  <c r="I760"/>
  <c r="H821"/>
  <c r="H820" s="1"/>
  <c r="I877"/>
  <c r="I970"/>
  <c r="H1076"/>
  <c r="H1075" s="1"/>
  <c r="J237"/>
  <c r="J236" s="1"/>
  <c r="J235" s="1"/>
  <c r="J234" s="1"/>
  <c r="I282"/>
  <c r="H389"/>
  <c r="H388" s="1"/>
  <c r="H387" s="1"/>
  <c r="J527"/>
  <c r="J671"/>
  <c r="J670" s="1"/>
  <c r="J668" s="1"/>
  <c r="H724"/>
  <c r="H723" s="1"/>
  <c r="H722" s="1"/>
  <c r="H721" s="1"/>
  <c r="H963"/>
  <c r="H272"/>
  <c r="J20"/>
  <c r="J19" s="1"/>
  <c r="J18" s="1"/>
  <c r="J282"/>
  <c r="J425"/>
  <c r="H602"/>
  <c r="H618"/>
  <c r="I618"/>
  <c r="J618"/>
  <c r="H705"/>
  <c r="H704" s="1"/>
  <c r="H703" s="1"/>
  <c r="I724"/>
  <c r="I723" s="1"/>
  <c r="I722" s="1"/>
  <c r="I721" s="1"/>
  <c r="J724"/>
  <c r="J723" s="1"/>
  <c r="J722" s="1"/>
  <c r="J721" s="1"/>
  <c r="H877"/>
  <c r="J986"/>
  <c r="H1093"/>
  <c r="H1087" s="1"/>
  <c r="H1086" s="1"/>
  <c r="J1145"/>
  <c r="J1144" s="1"/>
  <c r="J1143" s="1"/>
  <c r="J1142" s="1"/>
  <c r="J1140" s="1"/>
  <c r="H691"/>
  <c r="H690"/>
  <c r="H689" s="1"/>
  <c r="J691"/>
  <c r="J690"/>
  <c r="J689" s="1"/>
  <c r="H262"/>
  <c r="I314"/>
  <c r="I780"/>
  <c r="I779" s="1"/>
  <c r="I778" s="1"/>
  <c r="I777" s="1"/>
  <c r="I776" s="1"/>
  <c r="J1102"/>
  <c r="I1127"/>
  <c r="I1119" s="1"/>
  <c r="J262"/>
  <c r="H970"/>
  <c r="H1102"/>
  <c r="I541"/>
  <c r="I540" s="1"/>
  <c r="I539" s="1"/>
  <c r="I542"/>
  <c r="I671"/>
  <c r="I670" s="1"/>
  <c r="I986"/>
  <c r="I691"/>
  <c r="I690"/>
  <c r="I689" s="1"/>
  <c r="I1062"/>
  <c r="I1061"/>
  <c r="J970"/>
  <c r="J217"/>
  <c r="H91"/>
  <c r="H1062"/>
  <c r="J541"/>
  <c r="J540" s="1"/>
  <c r="J539" s="1"/>
  <c r="H696" l="1"/>
  <c r="H681" s="1"/>
  <c r="I696"/>
  <c r="J696"/>
  <c r="H499"/>
  <c r="I99"/>
  <c r="I98" s="1"/>
  <c r="H157"/>
  <c r="I157"/>
  <c r="J157"/>
  <c r="J99"/>
  <c r="J98" s="1"/>
  <c r="H99"/>
  <c r="H98" s="1"/>
  <c r="I614"/>
  <c r="I588"/>
  <c r="H614"/>
  <c r="J614"/>
  <c r="H588"/>
  <c r="J588"/>
  <c r="I526"/>
  <c r="I514" s="1"/>
  <c r="I499" s="1"/>
  <c r="J526"/>
  <c r="J514" s="1"/>
  <c r="J499" s="1"/>
  <c r="I793"/>
  <c r="I127"/>
  <c r="I126" s="1"/>
  <c r="J793"/>
  <c r="H793"/>
  <c r="J939"/>
  <c r="J938" s="1"/>
  <c r="I939"/>
  <c r="I938" s="1"/>
  <c r="I937" s="1"/>
  <c r="I899"/>
  <c r="I898" s="1"/>
  <c r="I897" s="1"/>
  <c r="I413"/>
  <c r="I397" s="1"/>
  <c r="I396" s="1"/>
  <c r="I386" s="1"/>
  <c r="J127"/>
  <c r="J126" s="1"/>
  <c r="I837"/>
  <c r="I836" s="1"/>
  <c r="I819" s="1"/>
  <c r="I818" s="1"/>
  <c r="I817" s="1"/>
  <c r="I816" s="1"/>
  <c r="J740"/>
  <c r="J739" s="1"/>
  <c r="J731" s="1"/>
  <c r="J837"/>
  <c r="J836" s="1"/>
  <c r="J819" s="1"/>
  <c r="J818" s="1"/>
  <c r="J817" s="1"/>
  <c r="J816" s="1"/>
  <c r="H837"/>
  <c r="H836" s="1"/>
  <c r="H819" s="1"/>
  <c r="H818" s="1"/>
  <c r="H817" s="1"/>
  <c r="H816" s="1"/>
  <c r="J876"/>
  <c r="J875" s="1"/>
  <c r="J874" s="1"/>
  <c r="J873" s="1"/>
  <c r="J872" s="1"/>
  <c r="J871" s="1"/>
  <c r="I876"/>
  <c r="I875" s="1"/>
  <c r="I874" s="1"/>
  <c r="I873" s="1"/>
  <c r="I872" s="1"/>
  <c r="I871" s="1"/>
  <c r="H876"/>
  <c r="H875" s="1"/>
  <c r="H874" s="1"/>
  <c r="H873" s="1"/>
  <c r="H872" s="1"/>
  <c r="H871" s="1"/>
  <c r="J899"/>
  <c r="J898" s="1"/>
  <c r="J897" s="1"/>
  <c r="J338"/>
  <c r="J337" s="1"/>
  <c r="J336" s="1"/>
  <c r="H127"/>
  <c r="H126" s="1"/>
  <c r="I196"/>
  <c r="I195" s="1"/>
  <c r="I194" s="1"/>
  <c r="I182" s="1"/>
  <c r="I294"/>
  <c r="I293" s="1"/>
  <c r="I292" s="1"/>
  <c r="H740"/>
  <c r="H739" s="1"/>
  <c r="H731" s="1"/>
  <c r="J1074"/>
  <c r="J1073" s="1"/>
  <c r="H294"/>
  <c r="H293" s="1"/>
  <c r="H292" s="1"/>
  <c r="J294"/>
  <c r="J293" s="1"/>
  <c r="J292" s="1"/>
  <c r="H338"/>
  <c r="H337" s="1"/>
  <c r="I1074"/>
  <c r="I1073" s="1"/>
  <c r="J669"/>
  <c r="H413"/>
  <c r="H397" s="1"/>
  <c r="J413"/>
  <c r="J397" s="1"/>
  <c r="J396" s="1"/>
  <c r="J386" s="1"/>
  <c r="H1018"/>
  <c r="H196"/>
  <c r="H195" s="1"/>
  <c r="H194" s="1"/>
  <c r="H182" s="1"/>
  <c r="H899"/>
  <c r="H898" s="1"/>
  <c r="H897" s="1"/>
  <c r="H1141"/>
  <c r="H249"/>
  <c r="H248" s="1"/>
  <c r="H247" s="1"/>
  <c r="H462"/>
  <c r="H461" s="1"/>
  <c r="I1060"/>
  <c r="I1059" s="1"/>
  <c r="I1048"/>
  <c r="I1047" s="1"/>
  <c r="I1018" s="1"/>
  <c r="J1060"/>
  <c r="J1059" s="1"/>
  <c r="J1048"/>
  <c r="J1047" s="1"/>
  <c r="J1018" s="1"/>
  <c r="J196"/>
  <c r="J195" s="1"/>
  <c r="J194" s="1"/>
  <c r="J182" s="1"/>
  <c r="H939"/>
  <c r="H938" s="1"/>
  <c r="I338"/>
  <c r="I337" s="1"/>
  <c r="I336" s="1"/>
  <c r="I249"/>
  <c r="I248" s="1"/>
  <c r="I247" s="1"/>
  <c r="H1074"/>
  <c r="H1073" s="1"/>
  <c r="J249"/>
  <c r="J248" s="1"/>
  <c r="J247" s="1"/>
  <c r="J1141"/>
  <c r="I740"/>
  <c r="I739" s="1"/>
  <c r="I731" s="1"/>
  <c r="J681"/>
  <c r="I681"/>
  <c r="I1140"/>
  <c r="I1141"/>
  <c r="I669"/>
  <c r="I668"/>
  <c r="H336" l="1"/>
  <c r="I226"/>
  <c r="I97"/>
  <c r="I96" s="1"/>
  <c r="H587"/>
  <c r="H586" s="1"/>
  <c r="H585" s="1"/>
  <c r="H97"/>
  <c r="H96" s="1"/>
  <c r="I587"/>
  <c r="I586" s="1"/>
  <c r="I585" s="1"/>
  <c r="I584" s="1"/>
  <c r="J97"/>
  <c r="J96" s="1"/>
  <c r="J587"/>
  <c r="J586" s="1"/>
  <c r="J585" s="1"/>
  <c r="J584" s="1"/>
  <c r="J324"/>
  <c r="H226"/>
  <c r="I896"/>
  <c r="I895" s="1"/>
  <c r="H396"/>
  <c r="H386" s="1"/>
  <c r="J226"/>
  <c r="H937"/>
  <c r="J937"/>
  <c r="J896" s="1"/>
  <c r="J895" s="1"/>
  <c r="I324"/>
  <c r="H324" l="1"/>
  <c r="J17"/>
  <c r="J16" s="1"/>
  <c r="J1155" s="1"/>
  <c r="I17"/>
  <c r="I16" s="1"/>
  <c r="I1155" s="1"/>
  <c r="H17"/>
  <c r="H584"/>
  <c r="H896"/>
  <c r="H895" s="1"/>
  <c r="H16" l="1"/>
  <c r="H1155" l="1"/>
  <c r="E26" i="3"/>
  <c r="F26"/>
  <c r="D26"/>
  <c r="G839" i="26" l="1"/>
  <c r="H839"/>
  <c r="E47" i="3" l="1"/>
  <c r="F47"/>
  <c r="D47"/>
  <c r="E35"/>
  <c r="F35"/>
  <c r="D35"/>
  <c r="E29"/>
  <c r="F29"/>
  <c r="D29"/>
  <c r="E24"/>
  <c r="F24"/>
  <c r="D24"/>
  <c r="H317" i="26" l="1"/>
  <c r="H316" s="1"/>
  <c r="G317"/>
  <c r="G316" s="1"/>
  <c r="F317"/>
  <c r="F316" s="1"/>
  <c r="H314"/>
  <c r="H313" s="1"/>
  <c r="G314"/>
  <c r="G313" s="1"/>
  <c r="F314"/>
  <c r="F313" s="1"/>
  <c r="H311"/>
  <c r="H310" s="1"/>
  <c r="G311"/>
  <c r="G310" s="1"/>
  <c r="F311"/>
  <c r="F310" s="1"/>
  <c r="G309" l="1"/>
  <c r="G308" s="1"/>
  <c r="G307" s="1"/>
  <c r="G306" s="1"/>
  <c r="F309"/>
  <c r="F308" s="1"/>
  <c r="F307" s="1"/>
  <c r="F306" s="1"/>
  <c r="H309"/>
  <c r="H308" s="1"/>
  <c r="H307" s="1"/>
  <c r="H306" s="1"/>
  <c r="H1094" l="1"/>
  <c r="H1093" s="1"/>
  <c r="H1092" s="1"/>
  <c r="H1091" s="1"/>
  <c r="H1090" s="1"/>
  <c r="H1089" s="1"/>
  <c r="G1094"/>
  <c r="G1093" s="1"/>
  <c r="G1092" s="1"/>
  <c r="G1091" s="1"/>
  <c r="G1090" s="1"/>
  <c r="G1089" s="1"/>
  <c r="F1094"/>
  <c r="F1093" s="1"/>
  <c r="F1092" s="1"/>
  <c r="F1091" s="1"/>
  <c r="F1090" s="1"/>
  <c r="F1089" s="1"/>
  <c r="H1084"/>
  <c r="H1083" s="1"/>
  <c r="G1084"/>
  <c r="G1083" s="1"/>
  <c r="F1084"/>
  <c r="F1083" s="1"/>
  <c r="H1081"/>
  <c r="H1080" s="1"/>
  <c r="G1081"/>
  <c r="G1080" s="1"/>
  <c r="F1081"/>
  <c r="F1080" s="1"/>
  <c r="H1078"/>
  <c r="H1077" s="1"/>
  <c r="G1078"/>
  <c r="G1077" s="1"/>
  <c r="F1078"/>
  <c r="F1077" s="1"/>
  <c r="H1070"/>
  <c r="H1069" s="1"/>
  <c r="H1068" s="1"/>
  <c r="G1070"/>
  <c r="G1069" s="1"/>
  <c r="G1068" s="1"/>
  <c r="F1070"/>
  <c r="F1069" s="1"/>
  <c r="F1068" s="1"/>
  <c r="H1016"/>
  <c r="H1015" s="1"/>
  <c r="G1016"/>
  <c r="G1015" s="1"/>
  <c r="F1016"/>
  <c r="F1015" s="1"/>
  <c r="H1013"/>
  <c r="H1012" s="1"/>
  <c r="G1013"/>
  <c r="G1012" s="1"/>
  <c r="F1013"/>
  <c r="F1012" s="1"/>
  <c r="H1000"/>
  <c r="H999" s="1"/>
  <c r="H975" s="1"/>
  <c r="G1000"/>
  <c r="G999" s="1"/>
  <c r="G975" s="1"/>
  <c r="F1000"/>
  <c r="F999" s="1"/>
  <c r="F975" s="1"/>
  <c r="H960"/>
  <c r="H958" s="1"/>
  <c r="G960"/>
  <c r="G959" s="1"/>
  <c r="F960"/>
  <c r="F959" s="1"/>
  <c r="H957"/>
  <c r="H956" s="1"/>
  <c r="H955" s="1"/>
  <c r="G957"/>
  <c r="G956" s="1"/>
  <c r="G955" s="1"/>
  <c r="F957"/>
  <c r="F956" s="1"/>
  <c r="F955" s="1"/>
  <c r="H951"/>
  <c r="H950" s="1"/>
  <c r="H944" s="1"/>
  <c r="H943" s="1"/>
  <c r="G951"/>
  <c r="G950" s="1"/>
  <c r="G944" s="1"/>
  <c r="G943" s="1"/>
  <c r="F951"/>
  <c r="F950" s="1"/>
  <c r="F944" s="1"/>
  <c r="F943" s="1"/>
  <c r="F942" s="1"/>
  <c r="F941" s="1"/>
  <c r="H855"/>
  <c r="G855"/>
  <c r="F855"/>
  <c r="H851"/>
  <c r="G851"/>
  <c r="F851"/>
  <c r="H845"/>
  <c r="H844" s="1"/>
  <c r="G845"/>
  <c r="G844" s="1"/>
  <c r="F845"/>
  <c r="F844" s="1"/>
  <c r="H842"/>
  <c r="H838" s="1"/>
  <c r="G842"/>
  <c r="G838" s="1"/>
  <c r="F842"/>
  <c r="F839"/>
  <c r="H829"/>
  <c r="H828" s="1"/>
  <c r="G829"/>
  <c r="G828" s="1"/>
  <c r="F829"/>
  <c r="F828" s="1"/>
  <c r="H826"/>
  <c r="H825" s="1"/>
  <c r="G826"/>
  <c r="G825" s="1"/>
  <c r="F826"/>
  <c r="F825" s="1"/>
  <c r="H823"/>
  <c r="H822" s="1"/>
  <c r="G823"/>
  <c r="G822" s="1"/>
  <c r="F823"/>
  <c r="F822" s="1"/>
  <c r="H797"/>
  <c r="H796" s="1"/>
  <c r="H795" s="1"/>
  <c r="H794" s="1"/>
  <c r="H793" s="1"/>
  <c r="G797"/>
  <c r="G796" s="1"/>
  <c r="G795" s="1"/>
  <c r="G794" s="1"/>
  <c r="G793" s="1"/>
  <c r="F797"/>
  <c r="F796" s="1"/>
  <c r="F795" s="1"/>
  <c r="F794" s="1"/>
  <c r="F793" s="1"/>
  <c r="H790"/>
  <c r="H789" s="1"/>
  <c r="G790"/>
  <c r="G789" s="1"/>
  <c r="F790"/>
  <c r="F789" s="1"/>
  <c r="H783"/>
  <c r="H782" s="1"/>
  <c r="G783"/>
  <c r="G782" s="1"/>
  <c r="F783"/>
  <c r="F782" s="1"/>
  <c r="F780" s="1"/>
  <c r="F779" s="1"/>
  <c r="H582"/>
  <c r="G582"/>
  <c r="F582"/>
  <c r="H579"/>
  <c r="G579"/>
  <c r="F579"/>
  <c r="H575"/>
  <c r="H574" s="1"/>
  <c r="G575"/>
  <c r="G574" s="1"/>
  <c r="F575"/>
  <c r="F574" s="1"/>
  <c r="H570"/>
  <c r="H569" s="1"/>
  <c r="G570"/>
  <c r="G569" s="1"/>
  <c r="F570"/>
  <c r="F569" s="1"/>
  <c r="H394"/>
  <c r="H393" s="1"/>
  <c r="G394"/>
  <c r="G393" s="1"/>
  <c r="F394"/>
  <c r="F393" s="1"/>
  <c r="H391"/>
  <c r="H390" s="1"/>
  <c r="G391"/>
  <c r="G390" s="1"/>
  <c r="F391"/>
  <c r="F390" s="1"/>
  <c r="H388"/>
  <c r="H387" s="1"/>
  <c r="G388"/>
  <c r="G387" s="1"/>
  <c r="F388"/>
  <c r="F387" s="1"/>
  <c r="H384"/>
  <c r="H383" s="1"/>
  <c r="G384"/>
  <c r="G383" s="1"/>
  <c r="F384"/>
  <c r="F383" s="1"/>
  <c r="H381"/>
  <c r="H380" s="1"/>
  <c r="G381"/>
  <c r="G380" s="1"/>
  <c r="F381"/>
  <c r="F380" s="1"/>
  <c r="H378"/>
  <c r="H377" s="1"/>
  <c r="G378"/>
  <c r="G377" s="1"/>
  <c r="F378"/>
  <c r="F377" s="1"/>
  <c r="H375"/>
  <c r="H374" s="1"/>
  <c r="G375"/>
  <c r="G374" s="1"/>
  <c r="F375"/>
  <c r="F374" s="1"/>
  <c r="H372"/>
  <c r="H371" s="1"/>
  <c r="G372"/>
  <c r="G371" s="1"/>
  <c r="F372"/>
  <c r="F371" s="1"/>
  <c r="H369"/>
  <c r="H368" s="1"/>
  <c r="G369"/>
  <c r="G368" s="1"/>
  <c r="F369"/>
  <c r="F368" s="1"/>
  <c r="F400"/>
  <c r="F399" s="1"/>
  <c r="G400"/>
  <c r="G399" s="1"/>
  <c r="H400"/>
  <c r="H399" s="1"/>
  <c r="F403"/>
  <c r="F402" s="1"/>
  <c r="G403"/>
  <c r="G402" s="1"/>
  <c r="H403"/>
  <c r="H402" s="1"/>
  <c r="F406"/>
  <c r="F405" s="1"/>
  <c r="G406"/>
  <c r="G405" s="1"/>
  <c r="H406"/>
  <c r="H405" s="1"/>
  <c r="F407"/>
  <c r="G407"/>
  <c r="H407"/>
  <c r="H297"/>
  <c r="H296" s="1"/>
  <c r="H295" s="1"/>
  <c r="H294" s="1"/>
  <c r="H293" s="1"/>
  <c r="H292" s="1"/>
  <c r="G297"/>
  <c r="G296" s="1"/>
  <c r="G295" s="1"/>
  <c r="G294" s="1"/>
  <c r="G293" s="1"/>
  <c r="G292" s="1"/>
  <c r="F297"/>
  <c r="F296" s="1"/>
  <c r="F295" s="1"/>
  <c r="F294" s="1"/>
  <c r="F293" s="1"/>
  <c r="F292" s="1"/>
  <c r="H304"/>
  <c r="H303" s="1"/>
  <c r="H302" s="1"/>
  <c r="H301" s="1"/>
  <c r="H300" s="1"/>
  <c r="H299" s="1"/>
  <c r="G304"/>
  <c r="G303" s="1"/>
  <c r="G302" s="1"/>
  <c r="G301" s="1"/>
  <c r="G300" s="1"/>
  <c r="G299" s="1"/>
  <c r="F304"/>
  <c r="F303" s="1"/>
  <c r="F302" s="1"/>
  <c r="F301" s="1"/>
  <c r="F300" s="1"/>
  <c r="F299" s="1"/>
  <c r="F103"/>
  <c r="F107"/>
  <c r="F110"/>
  <c r="F109" s="1"/>
  <c r="F777"/>
  <c r="F776" s="1"/>
  <c r="F775" s="1"/>
  <c r="H96"/>
  <c r="H95" s="1"/>
  <c r="H94" s="1"/>
  <c r="H93" s="1"/>
  <c r="H92" s="1"/>
  <c r="H91" s="1"/>
  <c r="G96"/>
  <c r="G95" s="1"/>
  <c r="G94" s="1"/>
  <c r="G93" s="1"/>
  <c r="G92" s="1"/>
  <c r="G91" s="1"/>
  <c r="F96"/>
  <c r="F95" s="1"/>
  <c r="F94" s="1"/>
  <c r="F93" s="1"/>
  <c r="F92" s="1"/>
  <c r="F91" s="1"/>
  <c r="H110"/>
  <c r="H109" s="1"/>
  <c r="G110"/>
  <c r="G109" s="1"/>
  <c r="H107"/>
  <c r="G107"/>
  <c r="H103"/>
  <c r="G103"/>
  <c r="H22"/>
  <c r="G22"/>
  <c r="F22"/>
  <c r="H21"/>
  <c r="H19" s="1"/>
  <c r="H18" s="1"/>
  <c r="H17" s="1"/>
  <c r="G21"/>
  <c r="G20" s="1"/>
  <c r="F21"/>
  <c r="F20" s="1"/>
  <c r="H1076" l="1"/>
  <c r="H1075" s="1"/>
  <c r="H1074" s="1"/>
  <c r="H1073" s="1"/>
  <c r="G1076"/>
  <c r="F1076"/>
  <c r="F1063"/>
  <c r="F1062" s="1"/>
  <c r="G1063"/>
  <c r="G1062" s="1"/>
  <c r="G1055" s="1"/>
  <c r="G1018" s="1"/>
  <c r="H1063"/>
  <c r="H1062" s="1"/>
  <c r="H1055" s="1"/>
  <c r="H1018" s="1"/>
  <c r="H942"/>
  <c r="H941"/>
  <c r="G941"/>
  <c r="G942"/>
  <c r="F1075"/>
  <c r="F1074" s="1"/>
  <c r="F1073" s="1"/>
  <c r="F1072" s="1"/>
  <c r="F788"/>
  <c r="F787" s="1"/>
  <c r="F786" s="1"/>
  <c r="H578"/>
  <c r="H568" s="1"/>
  <c r="H567" s="1"/>
  <c r="H566" s="1"/>
  <c r="H565" s="1"/>
  <c r="F958"/>
  <c r="G958"/>
  <c r="F1011"/>
  <c r="F1010" s="1"/>
  <c r="F1009" s="1"/>
  <c r="F1008" s="1"/>
  <c r="G1011"/>
  <c r="G1010" s="1"/>
  <c r="G1009" s="1"/>
  <c r="G1008" s="1"/>
  <c r="G1075"/>
  <c r="G1074" s="1"/>
  <c r="G1073" s="1"/>
  <c r="H1011"/>
  <c r="H1010" s="1"/>
  <c r="H1009" s="1"/>
  <c r="H1008" s="1"/>
  <c r="F850"/>
  <c r="F849" s="1"/>
  <c r="F848" s="1"/>
  <c r="F847" s="1"/>
  <c r="H959"/>
  <c r="H850"/>
  <c r="H849" s="1"/>
  <c r="H848" s="1"/>
  <c r="H847" s="1"/>
  <c r="G832"/>
  <c r="G831" s="1"/>
  <c r="F792"/>
  <c r="H788"/>
  <c r="H787" s="1"/>
  <c r="H786" s="1"/>
  <c r="H832"/>
  <c r="H831" s="1"/>
  <c r="G850"/>
  <c r="G849" s="1"/>
  <c r="G848" s="1"/>
  <c r="G847" s="1"/>
  <c r="H780"/>
  <c r="H779" s="1"/>
  <c r="H781"/>
  <c r="F821"/>
  <c r="F820" s="1"/>
  <c r="G821"/>
  <c r="G820" s="1"/>
  <c r="F838"/>
  <c r="F832" s="1"/>
  <c r="F831" s="1"/>
  <c r="G788"/>
  <c r="G787" s="1"/>
  <c r="G786" s="1"/>
  <c r="H821"/>
  <c r="H820" s="1"/>
  <c r="F236"/>
  <c r="F578"/>
  <c r="F568" s="1"/>
  <c r="F567" s="1"/>
  <c r="F566" s="1"/>
  <c r="F565" s="1"/>
  <c r="G578"/>
  <c r="G568" s="1"/>
  <c r="G567" s="1"/>
  <c r="G566" s="1"/>
  <c r="G565" s="1"/>
  <c r="G781"/>
  <c r="G780"/>
  <c r="G779" s="1"/>
  <c r="F781"/>
  <c r="H236"/>
  <c r="G386"/>
  <c r="H386"/>
  <c r="G398"/>
  <c r="G397" s="1"/>
  <c r="G396" s="1"/>
  <c r="G367"/>
  <c r="F386"/>
  <c r="F367"/>
  <c r="H367"/>
  <c r="H398"/>
  <c r="H397" s="1"/>
  <c r="H396" s="1"/>
  <c r="F398"/>
  <c r="F397" s="1"/>
  <c r="F396" s="1"/>
  <c r="H102"/>
  <c r="H101" s="1"/>
  <c r="H100" s="1"/>
  <c r="H99" s="1"/>
  <c r="G236"/>
  <c r="F102"/>
  <c r="F101" s="1"/>
  <c r="F100" s="1"/>
  <c r="F99" s="1"/>
  <c r="F774"/>
  <c r="F773" s="1"/>
  <c r="G102"/>
  <c r="G101" s="1"/>
  <c r="G100" s="1"/>
  <c r="G99" s="1"/>
  <c r="H20"/>
  <c r="G19"/>
  <c r="G18" s="1"/>
  <c r="G17" s="1"/>
  <c r="F19"/>
  <c r="F18" s="1"/>
  <c r="F17" s="1"/>
  <c r="F1055" l="1"/>
  <c r="F1018" s="1"/>
  <c r="F772"/>
  <c r="F954"/>
  <c r="H819"/>
  <c r="G819"/>
  <c r="F819"/>
  <c r="F818" s="1"/>
  <c r="F98"/>
  <c r="G366"/>
  <c r="G365" s="1"/>
  <c r="G364" s="1"/>
  <c r="G291" s="1"/>
  <c r="H98"/>
  <c r="G98"/>
  <c r="F366"/>
  <c r="F365" s="1"/>
  <c r="F364" s="1"/>
  <c r="F291" s="1"/>
  <c r="H366"/>
  <c r="H365" s="1"/>
  <c r="H364" s="1"/>
  <c r="H291" s="1"/>
  <c r="F857" l="1"/>
  <c r="G857"/>
  <c r="F584"/>
  <c r="H857"/>
  <c r="H138"/>
  <c r="H409"/>
  <c r="G138"/>
  <c r="G409"/>
  <c r="F409" l="1"/>
  <c r="G792" l="1"/>
  <c r="H792"/>
  <c r="H16" l="1"/>
  <c r="G16"/>
  <c r="F16"/>
  <c r="F1096" s="1"/>
  <c r="H818" l="1"/>
  <c r="G818"/>
  <c r="D16" i="3" l="1"/>
  <c r="H777" i="26" l="1"/>
  <c r="H776" s="1"/>
  <c r="H774" s="1"/>
  <c r="H773" s="1"/>
  <c r="H772" s="1"/>
  <c r="H584" s="1"/>
  <c r="G777"/>
  <c r="G776" s="1"/>
  <c r="H954" l="1"/>
  <c r="G774"/>
  <c r="G773" s="1"/>
  <c r="G772" s="1"/>
  <c r="G584" s="1"/>
  <c r="G775"/>
  <c r="G1072"/>
  <c r="H1072"/>
  <c r="G954"/>
  <c r="H775"/>
  <c r="G1096" l="1"/>
  <c r="H1096" l="1"/>
  <c r="D50" i="3" l="1"/>
  <c r="D59"/>
  <c r="D61"/>
  <c r="D40"/>
  <c r="D63" l="1"/>
  <c r="E18" i="15"/>
  <c r="F18"/>
  <c r="D18"/>
  <c r="E40" i="3" l="1"/>
  <c r="F40"/>
  <c r="E50"/>
  <c r="F50"/>
  <c r="E61" l="1"/>
  <c r="F61"/>
  <c r="F16" l="1"/>
  <c r="E16"/>
  <c r="F823" i="5" l="1"/>
  <c r="F348"/>
  <c r="F347"/>
  <c r="F345"/>
  <c r="F344" s="1"/>
  <c r="F342"/>
  <c r="F341" s="1"/>
  <c r="F339"/>
  <c r="F338" s="1"/>
  <c r="F336"/>
  <c r="F335" s="1"/>
  <c r="F333"/>
  <c r="F332" s="1"/>
  <c r="F330"/>
  <c r="F329" s="1"/>
  <c r="H238"/>
  <c r="G238"/>
  <c r="F238"/>
  <c r="F236"/>
  <c r="H235"/>
  <c r="H229" s="1"/>
  <c r="G235"/>
  <c r="G229" s="1"/>
  <c r="F233"/>
  <c r="F231"/>
  <c r="F500"/>
  <c r="F499" s="1"/>
  <c r="F497"/>
  <c r="F496" s="1"/>
  <c r="F494"/>
  <c r="F493" s="1"/>
  <c r="H488"/>
  <c r="H487" s="1"/>
  <c r="G488"/>
  <c r="G487" s="1"/>
  <c r="F488"/>
  <c r="F487" s="1"/>
  <c r="H485"/>
  <c r="H484" s="1"/>
  <c r="G485"/>
  <c r="G484" s="1"/>
  <c r="F485"/>
  <c r="F484" s="1"/>
  <c r="F479"/>
  <c r="F478" s="1"/>
  <c r="H476"/>
  <c r="H475" s="1"/>
  <c r="G476"/>
  <c r="G475" s="1"/>
  <c r="F476"/>
  <c r="F475" s="1"/>
  <c r="H473"/>
  <c r="H472" s="1"/>
  <c r="G473"/>
  <c r="G472" s="1"/>
  <c r="F473"/>
  <c r="F472" s="1"/>
  <c r="H470"/>
  <c r="H469" s="1"/>
  <c r="G470"/>
  <c r="G469" s="1"/>
  <c r="F470"/>
  <c r="F469" s="1"/>
  <c r="F467"/>
  <c r="F466" s="1"/>
  <c r="F463"/>
  <c r="F462" s="1"/>
  <c r="F460"/>
  <c r="F459" s="1"/>
  <c r="H456"/>
  <c r="H455" s="1"/>
  <c r="H451" s="1"/>
  <c r="G456"/>
  <c r="G455" s="1"/>
  <c r="G451" s="1"/>
  <c r="F456"/>
  <c r="F455" s="1"/>
  <c r="F453"/>
  <c r="F452" s="1"/>
  <c r="F449"/>
  <c r="F448" s="1"/>
  <c r="F446"/>
  <c r="F445" s="1"/>
  <c r="F443"/>
  <c r="F442" s="1"/>
  <c r="F440"/>
  <c r="F439" s="1"/>
  <c r="F437"/>
  <c r="F436" s="1"/>
  <c r="F434"/>
  <c r="F433" s="1"/>
  <c r="F431"/>
  <c r="F430" s="1"/>
  <c r="F428"/>
  <c r="F427" s="1"/>
  <c r="F425"/>
  <c r="F424" s="1"/>
  <c r="F422"/>
  <c r="F421" s="1"/>
  <c r="F419"/>
  <c r="F418" s="1"/>
  <c r="H416"/>
  <c r="H415" s="1"/>
  <c r="G416"/>
  <c r="G415" s="1"/>
  <c r="F416"/>
  <c r="F415" s="1"/>
  <c r="H413"/>
  <c r="H412" s="1"/>
  <c r="G413"/>
  <c r="G412" s="1"/>
  <c r="F413"/>
  <c r="F412" s="1"/>
  <c r="H410"/>
  <c r="H409" s="1"/>
  <c r="G410"/>
  <c r="G409" s="1"/>
  <c r="F410"/>
  <c r="F409" s="1"/>
  <c r="F120"/>
  <c r="F119" s="1"/>
  <c r="F118" s="1"/>
  <c r="F117" s="1"/>
  <c r="F116" s="1"/>
  <c r="F828"/>
  <c r="F827" s="1"/>
  <c r="H718"/>
  <c r="H717" s="1"/>
  <c r="H716" s="1"/>
  <c r="H715" s="1"/>
  <c r="G718"/>
  <c r="G717" s="1"/>
  <c r="G716" s="1"/>
  <c r="G715" s="1"/>
  <c r="F718"/>
  <c r="F717" s="1"/>
  <c r="F716" s="1"/>
  <c r="F715" s="1"/>
  <c r="F713"/>
  <c r="F712" s="1"/>
  <c r="F710"/>
  <c r="F709" s="1"/>
  <c r="F707"/>
  <c r="F705"/>
  <c r="F702"/>
  <c r="F701" s="1"/>
  <c r="F699"/>
  <c r="F698" s="1"/>
  <c r="H696"/>
  <c r="H695" s="1"/>
  <c r="H694" s="1"/>
  <c r="G696"/>
  <c r="G695" s="1"/>
  <c r="G694" s="1"/>
  <c r="F696"/>
  <c r="F695" s="1"/>
  <c r="F692"/>
  <c r="F691" s="1"/>
  <c r="F689"/>
  <c r="F687"/>
  <c r="F684"/>
  <c r="F683" s="1"/>
  <c r="F681"/>
  <c r="F680" s="1"/>
  <c r="H678"/>
  <c r="H677" s="1"/>
  <c r="G678"/>
  <c r="G677" s="1"/>
  <c r="F678"/>
  <c r="F677" s="1"/>
  <c r="H675"/>
  <c r="H674" s="1"/>
  <c r="G675"/>
  <c r="G674" s="1"/>
  <c r="F675"/>
  <c r="F674" s="1"/>
  <c r="H667"/>
  <c r="G667"/>
  <c r="F667"/>
  <c r="F634"/>
  <c r="F633" s="1"/>
  <c r="F631"/>
  <c r="F630" s="1"/>
  <c r="H628"/>
  <c r="H627" s="1"/>
  <c r="H626" s="1"/>
  <c r="G628"/>
  <c r="G627" s="1"/>
  <c r="G626" s="1"/>
  <c r="F628"/>
  <c r="F627" s="1"/>
  <c r="H624"/>
  <c r="H623" s="1"/>
  <c r="G624"/>
  <c r="G623" s="1"/>
  <c r="F624"/>
  <c r="F623" s="1"/>
  <c r="H621"/>
  <c r="H620" s="1"/>
  <c r="G621"/>
  <c r="G620" s="1"/>
  <c r="F621"/>
  <c r="F620" s="1"/>
  <c r="H618"/>
  <c r="H617" s="1"/>
  <c r="G618"/>
  <c r="G617" s="1"/>
  <c r="F618"/>
  <c r="F617" s="1"/>
  <c r="F571"/>
  <c r="F570" s="1"/>
  <c r="F567"/>
  <c r="F566" s="1"/>
  <c r="F563"/>
  <c r="F562" s="1"/>
  <c r="F559"/>
  <c r="F558" s="1"/>
  <c r="F555"/>
  <c r="F554" s="1"/>
  <c r="F551"/>
  <c r="F550" s="1"/>
  <c r="H548"/>
  <c r="H547" s="1"/>
  <c r="G548"/>
  <c r="G547" s="1"/>
  <c r="F548"/>
  <c r="F547" s="1"/>
  <c r="H544"/>
  <c r="H543" s="1"/>
  <c r="G544"/>
  <c r="G543" s="1"/>
  <c r="F544"/>
  <c r="F543" s="1"/>
  <c r="H538"/>
  <c r="H537" s="1"/>
  <c r="H536" s="1"/>
  <c r="G538"/>
  <c r="G537" s="1"/>
  <c r="G536" s="1"/>
  <c r="F538"/>
  <c r="F537" s="1"/>
  <c r="F536" s="1"/>
  <c r="F534"/>
  <c r="F533" s="1"/>
  <c r="F531"/>
  <c r="F530" s="1"/>
  <c r="F528"/>
  <c r="F525"/>
  <c r="F524" s="1"/>
  <c r="F522"/>
  <c r="F521" s="1"/>
  <c r="F519"/>
  <c r="F518" s="1"/>
  <c r="F516"/>
  <c r="F515" s="1"/>
  <c r="F513"/>
  <c r="F512" s="1"/>
  <c r="G510"/>
  <c r="G509" s="1"/>
  <c r="F510"/>
  <c r="F509" s="1"/>
  <c r="H509"/>
  <c r="H507"/>
  <c r="H506" s="1"/>
  <c r="G507"/>
  <c r="G506" s="1"/>
  <c r="G505" s="1"/>
  <c r="F507"/>
  <c r="F506" s="1"/>
  <c r="F403"/>
  <c r="F402" s="1"/>
  <c r="H400"/>
  <c r="H399" s="1"/>
  <c r="H398" s="1"/>
  <c r="H397" s="1"/>
  <c r="G400"/>
  <c r="G399" s="1"/>
  <c r="G398" s="1"/>
  <c r="G397" s="1"/>
  <c r="G396" s="1"/>
  <c r="F400"/>
  <c r="F399" s="1"/>
  <c r="F394"/>
  <c r="F393" s="1"/>
  <c r="F391"/>
  <c r="F390" s="1"/>
  <c r="H388"/>
  <c r="H387" s="1"/>
  <c r="H386" s="1"/>
  <c r="G388"/>
  <c r="G387" s="1"/>
  <c r="G386" s="1"/>
  <c r="F388"/>
  <c r="F387" s="1"/>
  <c r="H384"/>
  <c r="H383" s="1"/>
  <c r="G384"/>
  <c r="G383" s="1"/>
  <c r="F384"/>
  <c r="F383" s="1"/>
  <c r="F382" s="1"/>
  <c r="F380"/>
  <c r="F379" s="1"/>
  <c r="F377"/>
  <c r="F376" s="1"/>
  <c r="F374"/>
  <c r="F373" s="1"/>
  <c r="F371"/>
  <c r="F370" s="1"/>
  <c r="F368"/>
  <c r="F367" s="1"/>
  <c r="H365"/>
  <c r="H364" s="1"/>
  <c r="G365"/>
  <c r="G364" s="1"/>
  <c r="F365"/>
  <c r="F364" s="1"/>
  <c r="H362"/>
  <c r="H361" s="1"/>
  <c r="G362"/>
  <c r="G361" s="1"/>
  <c r="F362"/>
  <c r="F361" s="1"/>
  <c r="F354"/>
  <c r="F353" s="1"/>
  <c r="F351"/>
  <c r="F350" s="1"/>
  <c r="F324"/>
  <c r="F323"/>
  <c r="F321"/>
  <c r="H317"/>
  <c r="G317"/>
  <c r="G265"/>
  <c r="G264" s="1"/>
  <c r="G263" s="1"/>
  <c r="G262" s="1"/>
  <c r="G261" s="1"/>
  <c r="F265"/>
  <c r="F264" s="1"/>
  <c r="F263" s="1"/>
  <c r="F262" s="1"/>
  <c r="F261" s="1"/>
  <c r="H259"/>
  <c r="H258" s="1"/>
  <c r="H257" s="1"/>
  <c r="G259"/>
  <c r="G258" s="1"/>
  <c r="G257" s="1"/>
  <c r="F259"/>
  <c r="F258" s="1"/>
  <c r="F257" s="1"/>
  <c r="H255"/>
  <c r="H254" s="1"/>
  <c r="H253" s="1"/>
  <c r="G255"/>
  <c r="G254" s="1"/>
  <c r="G253" s="1"/>
  <c r="F255"/>
  <c r="F254" s="1"/>
  <c r="F248"/>
  <c r="F247" s="1"/>
  <c r="H245"/>
  <c r="H244" s="1"/>
  <c r="H240" s="1"/>
  <c r="G245"/>
  <c r="G244" s="1"/>
  <c r="G240" s="1"/>
  <c r="F245"/>
  <c r="F244" s="1"/>
  <c r="F242"/>
  <c r="F241" s="1"/>
  <c r="H210"/>
  <c r="H209" s="1"/>
  <c r="H208" s="1"/>
  <c r="H207" s="1"/>
  <c r="G210"/>
  <c r="G209" s="1"/>
  <c r="G208" s="1"/>
  <c r="G207" s="1"/>
  <c r="F210"/>
  <c r="F209" s="1"/>
  <c r="F208" s="1"/>
  <c r="F207" s="1"/>
  <c r="H205"/>
  <c r="H204" s="1"/>
  <c r="H203" s="1"/>
  <c r="G205"/>
  <c r="G204" s="1"/>
  <c r="G203" s="1"/>
  <c r="F205"/>
  <c r="F204" s="1"/>
  <c r="F203" s="1"/>
  <c r="H200"/>
  <c r="H199" s="1"/>
  <c r="G200"/>
  <c r="G199" s="1"/>
  <c r="F200"/>
  <c r="F199" s="1"/>
  <c r="H197"/>
  <c r="H196" s="1"/>
  <c r="G197"/>
  <c r="G196" s="1"/>
  <c r="F197"/>
  <c r="F196" s="1"/>
  <c r="F178"/>
  <c r="F177" s="1"/>
  <c r="H165"/>
  <c r="G165"/>
  <c r="F165"/>
  <c r="H161"/>
  <c r="G161"/>
  <c r="F161"/>
  <c r="H146"/>
  <c r="G146"/>
  <c r="F146"/>
  <c r="H144"/>
  <c r="G144"/>
  <c r="F144"/>
  <c r="H140"/>
  <c r="G140"/>
  <c r="F140"/>
  <c r="H65"/>
  <c r="H64" s="1"/>
  <c r="G65"/>
  <c r="G64" s="1"/>
  <c r="F65"/>
  <c r="F64" s="1"/>
  <c r="H60"/>
  <c r="H59" s="1"/>
  <c r="G60"/>
  <c r="G59" s="1"/>
  <c r="F60"/>
  <c r="F59" s="1"/>
  <c r="H57"/>
  <c r="G57"/>
  <c r="F57"/>
  <c r="H53"/>
  <c r="G53"/>
  <c r="F53"/>
  <c r="H49"/>
  <c r="G49"/>
  <c r="F49"/>
  <c r="H45"/>
  <c r="G45"/>
  <c r="F45"/>
  <c r="H37"/>
  <c r="H36" s="1"/>
  <c r="G37"/>
  <c r="G36" s="1"/>
  <c r="F37"/>
  <c r="F36" s="1"/>
  <c r="H34"/>
  <c r="G34"/>
  <c r="F34"/>
  <c r="H32"/>
  <c r="G32"/>
  <c r="F32"/>
  <c r="H28"/>
  <c r="G28"/>
  <c r="F28"/>
  <c r="H20"/>
  <c r="H19" s="1"/>
  <c r="H17" s="1"/>
  <c r="H16" s="1"/>
  <c r="G20"/>
  <c r="G19" s="1"/>
  <c r="G17" s="1"/>
  <c r="G16" s="1"/>
  <c r="F20"/>
  <c r="F19" s="1"/>
  <c r="F17" s="1"/>
  <c r="F16" s="1"/>
  <c r="F328" l="1"/>
  <c r="F451"/>
  <c r="H542"/>
  <c r="H541" s="1"/>
  <c r="H540" s="1"/>
  <c r="F458"/>
  <c r="F235"/>
  <c r="F229" s="1"/>
  <c r="H465"/>
  <c r="G504"/>
  <c r="G503" s="1"/>
  <c r="F686"/>
  <c r="F673" s="1"/>
  <c r="H483"/>
  <c r="H482" s="1"/>
  <c r="H481" s="1"/>
  <c r="G408"/>
  <c r="F465"/>
  <c r="G483"/>
  <c r="G482" s="1"/>
  <c r="G481" s="1"/>
  <c r="F492"/>
  <c r="F491" s="1"/>
  <c r="F490" s="1"/>
  <c r="G465"/>
  <c r="F483"/>
  <c r="F482" s="1"/>
  <c r="F481" s="1"/>
  <c r="F408"/>
  <c r="H408"/>
  <c r="H673"/>
  <c r="H672" s="1"/>
  <c r="H671" s="1"/>
  <c r="F704"/>
  <c r="F694" s="1"/>
  <c r="G673"/>
  <c r="G672" s="1"/>
  <c r="G671" s="1"/>
  <c r="H616"/>
  <c r="H615" s="1"/>
  <c r="H614" s="1"/>
  <c r="F616"/>
  <c r="G616"/>
  <c r="G615" s="1"/>
  <c r="G614" s="1"/>
  <c r="F626"/>
  <c r="G542"/>
  <c r="G541" s="1"/>
  <c r="G540" s="1"/>
  <c r="H505"/>
  <c r="H504" s="1"/>
  <c r="H503" s="1"/>
  <c r="F542"/>
  <c r="F541" s="1"/>
  <c r="F540" s="1"/>
  <c r="F398"/>
  <c r="F397" s="1"/>
  <c r="F396" s="1"/>
  <c r="F505"/>
  <c r="F504" s="1"/>
  <c r="F503" s="1"/>
  <c r="F319"/>
  <c r="F318" s="1"/>
  <c r="H360"/>
  <c r="H359" s="1"/>
  <c r="H358" s="1"/>
  <c r="H357" s="1"/>
  <c r="G360"/>
  <c r="G359" s="1"/>
  <c r="G358" s="1"/>
  <c r="G357" s="1"/>
  <c r="F360"/>
  <c r="F386"/>
  <c r="G252"/>
  <c r="G251" s="1"/>
  <c r="G250" s="1"/>
  <c r="F327"/>
  <c r="F326" s="1"/>
  <c r="F320"/>
  <c r="G195"/>
  <c r="G194" s="1"/>
  <c r="G193" s="1"/>
  <c r="F253"/>
  <c r="F252"/>
  <c r="F251" s="1"/>
  <c r="F250" s="1"/>
  <c r="H252"/>
  <c r="H251" s="1"/>
  <c r="H250" s="1"/>
  <c r="F160"/>
  <c r="H195"/>
  <c r="H194" s="1"/>
  <c r="H193" s="1"/>
  <c r="H228"/>
  <c r="H227" s="1"/>
  <c r="H226" s="1"/>
  <c r="F195"/>
  <c r="F194" s="1"/>
  <c r="F193" s="1"/>
  <c r="F240"/>
  <c r="G228"/>
  <c r="G227" s="1"/>
  <c r="G226" s="1"/>
  <c r="G160"/>
  <c r="F139"/>
  <c r="G139"/>
  <c r="H139"/>
  <c r="H160"/>
  <c r="H44"/>
  <c r="H43" s="1"/>
  <c r="F52"/>
  <c r="F51" s="1"/>
  <c r="G52"/>
  <c r="G51" s="1"/>
  <c r="G44"/>
  <c r="G43" s="1"/>
  <c r="H52"/>
  <c r="H51" s="1"/>
  <c r="H42" s="1"/>
  <c r="H41" s="1"/>
  <c r="H27"/>
  <c r="H26" s="1"/>
  <c r="H25" s="1"/>
  <c r="H24" s="1"/>
  <c r="F44"/>
  <c r="F43" s="1"/>
  <c r="F27"/>
  <c r="F26" s="1"/>
  <c r="F25" s="1"/>
  <c r="F24" s="1"/>
  <c r="G27"/>
  <c r="G26" s="1"/>
  <c r="G25" s="1"/>
  <c r="G24" s="1"/>
  <c r="F131"/>
  <c r="F789"/>
  <c r="F788" s="1"/>
  <c r="F825"/>
  <c r="F824" s="1"/>
  <c r="F811"/>
  <c r="F810" s="1"/>
  <c r="H808"/>
  <c r="H807" s="1"/>
  <c r="H803" s="1"/>
  <c r="H802" s="1"/>
  <c r="H801" s="1"/>
  <c r="H800" s="1"/>
  <c r="H799" s="1"/>
  <c r="G808"/>
  <c r="G807" s="1"/>
  <c r="G803" s="1"/>
  <c r="G802" s="1"/>
  <c r="G801" s="1"/>
  <c r="G800" s="1"/>
  <c r="G799" s="1"/>
  <c r="F808"/>
  <c r="F807" s="1"/>
  <c r="F805"/>
  <c r="F804" s="1"/>
  <c r="F738"/>
  <c r="F737" s="1"/>
  <c r="F736" s="1"/>
  <c r="F735" s="1"/>
  <c r="F734" s="1"/>
  <c r="H724"/>
  <c r="H723" s="1"/>
  <c r="H722" s="1"/>
  <c r="H721" s="1"/>
  <c r="H720" s="1"/>
  <c r="G724"/>
  <c r="G723" s="1"/>
  <c r="G722" s="1"/>
  <c r="G721" s="1"/>
  <c r="G720" s="1"/>
  <c r="F724"/>
  <c r="F723" s="1"/>
  <c r="F722" s="1"/>
  <c r="F721" s="1"/>
  <c r="F720" s="1"/>
  <c r="H73"/>
  <c r="H72" s="1"/>
  <c r="H71" s="1"/>
  <c r="H70" s="1"/>
  <c r="H69" s="1"/>
  <c r="G73"/>
  <c r="G72" s="1"/>
  <c r="G71" s="1"/>
  <c r="G70" s="1"/>
  <c r="G69" s="1"/>
  <c r="F73"/>
  <c r="F72" s="1"/>
  <c r="F71" s="1"/>
  <c r="F70" s="1"/>
  <c r="F69" s="1"/>
  <c r="F641"/>
  <c r="F645"/>
  <c r="F647"/>
  <c r="F650"/>
  <c r="F649" s="1"/>
  <c r="F655"/>
  <c r="F654" s="1"/>
  <c r="F658"/>
  <c r="F657" s="1"/>
  <c r="G641"/>
  <c r="G645"/>
  <c r="G647"/>
  <c r="G650"/>
  <c r="G649" s="1"/>
  <c r="G655"/>
  <c r="G654" s="1"/>
  <c r="G663"/>
  <c r="H641"/>
  <c r="H645"/>
  <c r="H647"/>
  <c r="H650"/>
  <c r="H649" s="1"/>
  <c r="H655"/>
  <c r="H654" s="1"/>
  <c r="H663"/>
  <c r="F663"/>
  <c r="G821"/>
  <c r="G820" s="1"/>
  <c r="G783"/>
  <c r="G782" s="1"/>
  <c r="G786"/>
  <c r="G785" s="1"/>
  <c r="G794"/>
  <c r="G793" s="1"/>
  <c r="G797"/>
  <c r="G796" s="1"/>
  <c r="G729"/>
  <c r="G728" s="1"/>
  <c r="G727" s="1"/>
  <c r="G744"/>
  <c r="G743" s="1"/>
  <c r="G747"/>
  <c r="G746" s="1"/>
  <c r="G753"/>
  <c r="G752" s="1"/>
  <c r="G751" s="1"/>
  <c r="G750" s="1"/>
  <c r="G749" s="1"/>
  <c r="G758"/>
  <c r="G757" s="1"/>
  <c r="G756" s="1"/>
  <c r="G755" s="1"/>
  <c r="G765"/>
  <c r="G764" s="1"/>
  <c r="G763" s="1"/>
  <c r="G762" s="1"/>
  <c r="G761" s="1"/>
  <c r="G775"/>
  <c r="G774" s="1"/>
  <c r="G772"/>
  <c r="G771" s="1"/>
  <c r="G576"/>
  <c r="G575" s="1"/>
  <c r="G574" s="1"/>
  <c r="G573" s="1"/>
  <c r="G596"/>
  <c r="G595" s="1"/>
  <c r="G602"/>
  <c r="G601" s="1"/>
  <c r="G612"/>
  <c r="G611" s="1"/>
  <c r="G316"/>
  <c r="G218"/>
  <c r="G217" s="1"/>
  <c r="G224"/>
  <c r="G223" s="1"/>
  <c r="G222" s="1"/>
  <c r="G221" s="1"/>
  <c r="G220" s="1"/>
  <c r="G270"/>
  <c r="G276"/>
  <c r="G275" s="1"/>
  <c r="G274" s="1"/>
  <c r="G280"/>
  <c r="G279" s="1"/>
  <c r="G282"/>
  <c r="G287"/>
  <c r="G286" s="1"/>
  <c r="G285" s="1"/>
  <c r="G293"/>
  <c r="G292" s="1"/>
  <c r="G296"/>
  <c r="G295" s="1"/>
  <c r="G299"/>
  <c r="G298" s="1"/>
  <c r="G305"/>
  <c r="G304" s="1"/>
  <c r="G302"/>
  <c r="G301" s="1"/>
  <c r="G309"/>
  <c r="G308" s="1"/>
  <c r="G307" s="1"/>
  <c r="G311"/>
  <c r="G186"/>
  <c r="G190"/>
  <c r="G79"/>
  <c r="G78" s="1"/>
  <c r="G84"/>
  <c r="G88"/>
  <c r="G90"/>
  <c r="G93"/>
  <c r="G92" s="1"/>
  <c r="G98"/>
  <c r="G101"/>
  <c r="G112"/>
  <c r="G109" s="1"/>
  <c r="G125"/>
  <c r="G129"/>
  <c r="G134"/>
  <c r="G150"/>
  <c r="G149" s="1"/>
  <c r="G153"/>
  <c r="G155"/>
  <c r="G175"/>
  <c r="G172"/>
  <c r="G818"/>
  <c r="G817" s="1"/>
  <c r="G816" s="1"/>
  <c r="G815" s="1"/>
  <c r="G814" s="1"/>
  <c r="G813" s="1"/>
  <c r="H821"/>
  <c r="H820" s="1"/>
  <c r="H783"/>
  <c r="H782" s="1"/>
  <c r="H786"/>
  <c r="H785" s="1"/>
  <c r="H794"/>
  <c r="H793" s="1"/>
  <c r="H797"/>
  <c r="H796" s="1"/>
  <c r="H729"/>
  <c r="H728" s="1"/>
  <c r="H727" s="1"/>
  <c r="H744"/>
  <c r="H743" s="1"/>
  <c r="H747"/>
  <c r="H746" s="1"/>
  <c r="H753"/>
  <c r="H752" s="1"/>
  <c r="H751" s="1"/>
  <c r="H750" s="1"/>
  <c r="H749" s="1"/>
  <c r="H758"/>
  <c r="H757" s="1"/>
  <c r="H756" s="1"/>
  <c r="H755" s="1"/>
  <c r="H765"/>
  <c r="H764" s="1"/>
  <c r="H763" s="1"/>
  <c r="H762" s="1"/>
  <c r="H761" s="1"/>
  <c r="H775"/>
  <c r="H774" s="1"/>
  <c r="H772"/>
  <c r="H771" s="1"/>
  <c r="H577"/>
  <c r="H576" s="1"/>
  <c r="H575" s="1"/>
  <c r="H574" s="1"/>
  <c r="H573" s="1"/>
  <c r="H596"/>
  <c r="H595" s="1"/>
  <c r="H602"/>
  <c r="H601" s="1"/>
  <c r="H612"/>
  <c r="H611" s="1"/>
  <c r="H316"/>
  <c r="H218"/>
  <c r="H217" s="1"/>
  <c r="H224"/>
  <c r="H223" s="1"/>
  <c r="H222" s="1"/>
  <c r="H221" s="1"/>
  <c r="H220" s="1"/>
  <c r="H270"/>
  <c r="H276"/>
  <c r="H275" s="1"/>
  <c r="H274" s="1"/>
  <c r="H280"/>
  <c r="H279" s="1"/>
  <c r="H282"/>
  <c r="H287"/>
  <c r="H286" s="1"/>
  <c r="H285" s="1"/>
  <c r="H293"/>
  <c r="H292" s="1"/>
  <c r="H296"/>
  <c r="H295" s="1"/>
  <c r="H299"/>
  <c r="H298" s="1"/>
  <c r="H305"/>
  <c r="H304" s="1"/>
  <c r="H302"/>
  <c r="H301" s="1"/>
  <c r="H309"/>
  <c r="H308" s="1"/>
  <c r="H307" s="1"/>
  <c r="H311"/>
  <c r="H186"/>
  <c r="H190"/>
  <c r="H79"/>
  <c r="H78" s="1"/>
  <c r="H84"/>
  <c r="H88"/>
  <c r="H90"/>
  <c r="H93"/>
  <c r="H92" s="1"/>
  <c r="H98"/>
  <c r="H101"/>
  <c r="H112"/>
  <c r="H111" s="1"/>
  <c r="H125"/>
  <c r="H129"/>
  <c r="H134"/>
  <c r="H150"/>
  <c r="H149" s="1"/>
  <c r="H153"/>
  <c r="H155"/>
  <c r="H175"/>
  <c r="H172"/>
  <c r="H818"/>
  <c r="H817" s="1"/>
  <c r="H816" s="1"/>
  <c r="H815" s="1"/>
  <c r="H814" s="1"/>
  <c r="H813" s="1"/>
  <c r="F783"/>
  <c r="F782" s="1"/>
  <c r="F786"/>
  <c r="F785" s="1"/>
  <c r="F794"/>
  <c r="F793" s="1"/>
  <c r="F797"/>
  <c r="F796" s="1"/>
  <c r="F729"/>
  <c r="F728" s="1"/>
  <c r="F727" s="1"/>
  <c r="F744"/>
  <c r="F743" s="1"/>
  <c r="F747"/>
  <c r="F746" s="1"/>
  <c r="F753"/>
  <c r="F752" s="1"/>
  <c r="F751" s="1"/>
  <c r="F750" s="1"/>
  <c r="F749" s="1"/>
  <c r="F758"/>
  <c r="F757" s="1"/>
  <c r="F756" s="1"/>
  <c r="F755" s="1"/>
  <c r="F765"/>
  <c r="F764" s="1"/>
  <c r="F763" s="1"/>
  <c r="F762" s="1"/>
  <c r="F761" s="1"/>
  <c r="F775"/>
  <c r="F774" s="1"/>
  <c r="F772"/>
  <c r="F771" s="1"/>
  <c r="F576"/>
  <c r="F580"/>
  <c r="F579" s="1"/>
  <c r="F586"/>
  <c r="F585" s="1"/>
  <c r="F589"/>
  <c r="F588" s="1"/>
  <c r="F596"/>
  <c r="F595" s="1"/>
  <c r="F602"/>
  <c r="F601" s="1"/>
  <c r="F612"/>
  <c r="F611" s="1"/>
  <c r="F609"/>
  <c r="F608" s="1"/>
  <c r="F218"/>
  <c r="F217" s="1"/>
  <c r="F224"/>
  <c r="F223" s="1"/>
  <c r="F222" s="1"/>
  <c r="F221" s="1"/>
  <c r="F220" s="1"/>
  <c r="F270"/>
  <c r="F276"/>
  <c r="F275" s="1"/>
  <c r="F274" s="1"/>
  <c r="F280"/>
  <c r="F279" s="1"/>
  <c r="F282"/>
  <c r="F287"/>
  <c r="F286" s="1"/>
  <c r="F285" s="1"/>
  <c r="F293"/>
  <c r="F292" s="1"/>
  <c r="F296"/>
  <c r="F295" s="1"/>
  <c r="F299"/>
  <c r="F298" s="1"/>
  <c r="F305"/>
  <c r="F304" s="1"/>
  <c r="F302"/>
  <c r="F301" s="1"/>
  <c r="F309"/>
  <c r="F308" s="1"/>
  <c r="F307" s="1"/>
  <c r="F311"/>
  <c r="F186"/>
  <c r="F190"/>
  <c r="F79"/>
  <c r="F78" s="1"/>
  <c r="F84"/>
  <c r="F88"/>
  <c r="F90"/>
  <c r="F93"/>
  <c r="F92" s="1"/>
  <c r="F98"/>
  <c r="F101"/>
  <c r="F107"/>
  <c r="F106" s="1"/>
  <c r="F105" s="1"/>
  <c r="F104" s="1"/>
  <c r="F103" s="1"/>
  <c r="F112"/>
  <c r="F109" s="1"/>
  <c r="F125"/>
  <c r="F129"/>
  <c r="F134"/>
  <c r="F150"/>
  <c r="F149" s="1"/>
  <c r="F153"/>
  <c r="F155"/>
  <c r="F168"/>
  <c r="F167" s="1"/>
  <c r="F158"/>
  <c r="F157" s="1"/>
  <c r="F175"/>
  <c r="F172"/>
  <c r="F818"/>
  <c r="F817" s="1"/>
  <c r="F816" s="1"/>
  <c r="F815" s="1"/>
  <c r="F814" s="1"/>
  <c r="F813" s="1"/>
  <c r="G133"/>
  <c r="H133"/>
  <c r="F133"/>
  <c r="H767"/>
  <c r="G767"/>
  <c r="F767"/>
  <c r="H731"/>
  <c r="H730" s="1"/>
  <c r="G731"/>
  <c r="G730" s="1"/>
  <c r="F731"/>
  <c r="F730" s="1"/>
  <c r="H580"/>
  <c r="H579" s="1"/>
  <c r="G580"/>
  <c r="G579" s="1"/>
  <c r="H314"/>
  <c r="H312" s="1"/>
  <c r="G314"/>
  <c r="G312" s="1"/>
  <c r="F314"/>
  <c r="F312" s="1"/>
  <c r="H283"/>
  <c r="G283"/>
  <c r="F283"/>
  <c r="H272"/>
  <c r="G272"/>
  <c r="F272"/>
  <c r="E59" i="3"/>
  <c r="E63" s="1"/>
  <c r="F59"/>
  <c r="F63" s="1"/>
  <c r="H407" i="5" l="1"/>
  <c r="H406" s="1"/>
  <c r="H405" s="1"/>
  <c r="F615"/>
  <c r="F614" s="1"/>
  <c r="F228"/>
  <c r="F227" s="1"/>
  <c r="F226" s="1"/>
  <c r="G407"/>
  <c r="G406" s="1"/>
  <c r="G405" s="1"/>
  <c r="F407"/>
  <c r="F406" s="1"/>
  <c r="F405" s="1"/>
  <c r="F822"/>
  <c r="F821" s="1"/>
  <c r="F820" s="1"/>
  <c r="F672"/>
  <c r="F671" s="1"/>
  <c r="F317"/>
  <c r="F359"/>
  <c r="F358" s="1"/>
  <c r="F357" s="1"/>
  <c r="F42"/>
  <c r="F41" s="1"/>
  <c r="G42"/>
  <c r="G41" s="1"/>
  <c r="F124"/>
  <c r="F123" s="1"/>
  <c r="F781"/>
  <c r="F780" s="1"/>
  <c r="G662"/>
  <c r="G661" s="1"/>
  <c r="G660" s="1"/>
  <c r="G111"/>
  <c r="G185"/>
  <c r="G184" s="1"/>
  <c r="G183" s="1"/>
  <c r="G182" s="1"/>
  <c r="H152"/>
  <c r="G110"/>
  <c r="G97"/>
  <c r="G96" s="1"/>
  <c r="G83"/>
  <c r="G77" s="1"/>
  <c r="F662"/>
  <c r="F661" s="1"/>
  <c r="F660" s="1"/>
  <c r="G313"/>
  <c r="H110"/>
  <c r="H185"/>
  <c r="H184" s="1"/>
  <c r="H183" s="1"/>
  <c r="H182" s="1"/>
  <c r="G124"/>
  <c r="G123" s="1"/>
  <c r="H97"/>
  <c r="H96" s="1"/>
  <c r="H83"/>
  <c r="H77" s="1"/>
  <c r="G171"/>
  <c r="G170" s="1"/>
  <c r="G152"/>
  <c r="H662"/>
  <c r="H661" s="1"/>
  <c r="H660" s="1"/>
  <c r="H640"/>
  <c r="H639" s="1"/>
  <c r="H638" s="1"/>
  <c r="H637" s="1"/>
  <c r="G640"/>
  <c r="G639" s="1"/>
  <c r="G638" s="1"/>
  <c r="G637" s="1"/>
  <c r="F640"/>
  <c r="F639" s="1"/>
  <c r="F638" s="1"/>
  <c r="F637" s="1"/>
  <c r="F110"/>
  <c r="F111"/>
  <c r="F83"/>
  <c r="F77" s="1"/>
  <c r="F185"/>
  <c r="F184" s="1"/>
  <c r="F183" s="1"/>
  <c r="F182" s="1"/>
  <c r="H171"/>
  <c r="H170" s="1"/>
  <c r="H124"/>
  <c r="H123" s="1"/>
  <c r="F215"/>
  <c r="F216"/>
  <c r="F214"/>
  <c r="F213" s="1"/>
  <c r="H599"/>
  <c r="H598" s="1"/>
  <c r="H600"/>
  <c r="F97"/>
  <c r="F96" s="1"/>
  <c r="F607"/>
  <c r="F606" s="1"/>
  <c r="F605" s="1"/>
  <c r="G781"/>
  <c r="G780" s="1"/>
  <c r="H109"/>
  <c r="H278"/>
  <c r="H269" s="1"/>
  <c r="H268" s="1"/>
  <c r="F313"/>
  <c r="F594"/>
  <c r="F593"/>
  <c r="F592" s="1"/>
  <c r="F152"/>
  <c r="F770"/>
  <c r="F769" s="1"/>
  <c r="F760" s="1"/>
  <c r="F171"/>
  <c r="F170" s="1"/>
  <c r="H313"/>
  <c r="H670"/>
  <c r="H669" s="1"/>
  <c r="F192"/>
  <c r="F584"/>
  <c r="F583" s="1"/>
  <c r="F582" s="1"/>
  <c r="F600"/>
  <c r="F599"/>
  <c r="F598" s="1"/>
  <c r="G215"/>
  <c r="G216"/>
  <c r="G214"/>
  <c r="G213" s="1"/>
  <c r="G742"/>
  <c r="G741" s="1"/>
  <c r="G740" s="1"/>
  <c r="G733" s="1"/>
  <c r="F575"/>
  <c r="F574" s="1"/>
  <c r="F573" s="1"/>
  <c r="G278"/>
  <c r="G269" s="1"/>
  <c r="G268" s="1"/>
  <c r="G670"/>
  <c r="G669" s="1"/>
  <c r="F278"/>
  <c r="F269" s="1"/>
  <c r="F268" s="1"/>
  <c r="H192"/>
  <c r="F803"/>
  <c r="F802" s="1"/>
  <c r="F801" s="1"/>
  <c r="F800" s="1"/>
  <c r="F799" s="1"/>
  <c r="F742"/>
  <c r="F741" s="1"/>
  <c r="F740" s="1"/>
  <c r="F733" s="1"/>
  <c r="H770"/>
  <c r="H769" s="1"/>
  <c r="H760" s="1"/>
  <c r="H742"/>
  <c r="H741" s="1"/>
  <c r="H740" s="1"/>
  <c r="H733" s="1"/>
  <c r="G770"/>
  <c r="G769" s="1"/>
  <c r="G760" s="1"/>
  <c r="H593"/>
  <c r="H592" s="1"/>
  <c r="H594"/>
  <c r="H792"/>
  <c r="H791"/>
  <c r="G607"/>
  <c r="G606"/>
  <c r="G605" s="1"/>
  <c r="H291"/>
  <c r="H290" s="1"/>
  <c r="H289" s="1"/>
  <c r="H216"/>
  <c r="H215"/>
  <c r="H214"/>
  <c r="H213" s="1"/>
  <c r="H606"/>
  <c r="H605" s="1"/>
  <c r="H607"/>
  <c r="G791"/>
  <c r="G792"/>
  <c r="G192"/>
  <c r="F791"/>
  <c r="F792"/>
  <c r="H781"/>
  <c r="H780" s="1"/>
  <c r="G594"/>
  <c r="G593"/>
  <c r="G592" s="1"/>
  <c r="G599"/>
  <c r="G598" s="1"/>
  <c r="G600"/>
  <c r="F291"/>
  <c r="F290" s="1"/>
  <c r="F289" s="1"/>
  <c r="G291"/>
  <c r="G290" s="1"/>
  <c r="G289" s="1"/>
  <c r="F316" l="1"/>
  <c r="G636"/>
  <c r="H76"/>
  <c r="H75" s="1"/>
  <c r="F636"/>
  <c r="G181"/>
  <c r="H181"/>
  <c r="G502"/>
  <c r="H138"/>
  <c r="H122" s="1"/>
  <c r="H115" s="1"/>
  <c r="F779"/>
  <c r="F778" s="1"/>
  <c r="F777" s="1"/>
  <c r="H502"/>
  <c r="F604"/>
  <c r="G138"/>
  <c r="G122" s="1"/>
  <c r="G115" s="1"/>
  <c r="G76"/>
  <c r="G75" s="1"/>
  <c r="F670"/>
  <c r="F669" s="1"/>
  <c r="F138"/>
  <c r="F122" s="1"/>
  <c r="F115" s="1"/>
  <c r="F76"/>
  <c r="F75" s="1"/>
  <c r="H636"/>
  <c r="F726"/>
  <c r="G779"/>
  <c r="G778" s="1"/>
  <c r="G777" s="1"/>
  <c r="F181"/>
  <c r="H591"/>
  <c r="H726"/>
  <c r="F591"/>
  <c r="F502"/>
  <c r="G604"/>
  <c r="H267"/>
  <c r="H212" s="1"/>
  <c r="G726"/>
  <c r="H604"/>
  <c r="F267"/>
  <c r="H779"/>
  <c r="H778" s="1"/>
  <c r="H777" s="1"/>
  <c r="G591"/>
  <c r="G267"/>
  <c r="G212" s="1"/>
  <c r="H15" l="1"/>
  <c r="G15"/>
  <c r="F212"/>
  <c r="F15"/>
  <c r="H356"/>
  <c r="F356"/>
  <c r="G356"/>
  <c r="H830" l="1"/>
  <c r="G830"/>
  <c r="F830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499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H414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<sst xmlns="http://schemas.openxmlformats.org/spreadsheetml/2006/main" count="13292" uniqueCount="1134">
  <si>
    <t>Процентные платежи по долговым обязательствам муниципального района</t>
  </si>
  <si>
    <t xml:space="preserve">Обслуживание  государственного (муниципального) долга </t>
  </si>
  <si>
    <t>9940020110</t>
  </si>
  <si>
    <t>1010220030</t>
  </si>
  <si>
    <t>Оплата задолженности по строительству объекта теплоэнергетического комплекса д.Ручьи</t>
  </si>
  <si>
    <t>1010220040</t>
  </si>
  <si>
    <t>Оплата задолженности по финансированию затрат по объектам теплоэнергетических комплексов с. Городня</t>
  </si>
  <si>
    <t>1010220050</t>
  </si>
  <si>
    <t>Выполнение работ по объектам теплоэнергетического комплекса д. Ручьи</t>
  </si>
  <si>
    <t>1010220060</t>
  </si>
  <si>
    <t>Выполнение работ по объектам теплоэнергетического комплекса с. Городня</t>
  </si>
  <si>
    <t>9940020800</t>
  </si>
  <si>
    <t>Финансовое обеспечение затрат муниципальным унитарным предприятиям Конаковского района по содержанию, текущему ремонту, капитальному ремонту и эксплуатации муниципального имущества</t>
  </si>
  <si>
    <t>Расходы на модернизацию объектов теплоэнергетических комплексов  Конаковского района</t>
  </si>
  <si>
    <t>Социальное обеспечение и иные выплаты населению</t>
  </si>
  <si>
    <t>ИТОГО</t>
  </si>
  <si>
    <t>р</t>
  </si>
  <si>
    <t>П</t>
  </si>
  <si>
    <t>Наименование</t>
  </si>
  <si>
    <t>1</t>
  </si>
  <si>
    <t>2</t>
  </si>
  <si>
    <t>Общегосударственные вопросы</t>
  </si>
  <si>
    <t>06</t>
  </si>
  <si>
    <t>13</t>
  </si>
  <si>
    <t>Другие общегосударственные вопросы</t>
  </si>
  <si>
    <t>Органы юстиции</t>
  </si>
  <si>
    <t>05</t>
  </si>
  <si>
    <t>Другие вопросы в области национальной экономики</t>
  </si>
  <si>
    <t>Пенсионное обеспечение</t>
  </si>
  <si>
    <t>Охрана семьи и детства</t>
  </si>
  <si>
    <t>06201L4970</t>
  </si>
  <si>
    <t>Реализация мероприятий по обеспечению жильем молодых семей</t>
  </si>
  <si>
    <t xml:space="preserve">Функционирование законодательных  (представительных) органов государственной власти и представительных органов муниципальных образований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</si>
  <si>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</si>
  <si>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</si>
  <si>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Профессиональная подготовка, переподготовка и повышение квалификации</t>
  </si>
  <si>
    <t xml:space="preserve">Культура, кинематография </t>
  </si>
  <si>
    <t>Другие вопросы в области средств массовой информации</t>
  </si>
  <si>
    <t>0210300000</t>
  </si>
  <si>
    <t>0300000000</t>
  </si>
  <si>
    <t>0310000000</t>
  </si>
  <si>
    <t>0310100000</t>
  </si>
  <si>
    <t>0310200000</t>
  </si>
  <si>
    <t>0800000000</t>
  </si>
  <si>
    <t>0810000000</t>
  </si>
  <si>
    <t>0810200000</t>
  </si>
  <si>
    <t>0810300000</t>
  </si>
  <si>
    <t>Предоставление субсидий индивидуальным предпринимателям- производителям товаров, работ и услуг в целях возмещения части затрат на приобретение патента</t>
  </si>
  <si>
    <t>0810400000</t>
  </si>
  <si>
    <t>Предоставление субсидий субъектам малого и среднего предпринимательства -производителям товаров, работ и услуг в целях возмещения части затрат на создание новых рабочих мест</t>
  </si>
  <si>
    <t>Фонд оплаты труда казенных учреждений</t>
  </si>
  <si>
    <t>0210320030</t>
  </si>
  <si>
    <t xml:space="preserve">                     Конаковского района от 21.12.2017 №362</t>
  </si>
  <si>
    <t>Фонд оплаты труда работников центрального аппарата представительных органов местного самоуправления, не являющихся муниципальными служащими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</si>
  <si>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</si>
  <si>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</si>
  <si>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Культура, кинематография</t>
  </si>
  <si>
    <t>Функционирование законодательных  (представительных) органов государственной власти и представительных органов муниципальных образований</t>
  </si>
  <si>
    <t>3</t>
  </si>
  <si>
    <t>4</t>
  </si>
  <si>
    <t>870</t>
  </si>
  <si>
    <t xml:space="preserve">Расходы на обеспечение деятельности представительных и исполнительных органов местного самоуправления </t>
  </si>
  <si>
    <t>Пособия, компенсации, меры социальной поддержки по публичным нормативным  обязательствам.</t>
  </si>
  <si>
    <t>Расходы на обеспечение деятельности представительных и исполнительных органов местного самоуправления</t>
  </si>
  <si>
    <t>Обеспечение деятельности  органов финансового (финансово-бюджетного) надзора муниципального района</t>
  </si>
  <si>
    <t>Резервные средства</t>
  </si>
  <si>
    <t>Расходы не включенные в муниципальные программы</t>
  </si>
  <si>
    <t>Расходы на отдельные мероприятия за счет целевых межбюджетных трансфертов</t>
  </si>
  <si>
    <t>Национальная безопасность и правоохранительная деятельность</t>
  </si>
  <si>
    <t>Сельское хозяйство</t>
  </si>
  <si>
    <t>Проведение ремонтных работ и противопожарных мероприятий в образовательных учреждениях</t>
  </si>
  <si>
    <t>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района в части обеспечения подвоза учащихся, проживающих в сельской местности, к месту обучения и обратно за счет средств областного бюджета</t>
  </si>
  <si>
    <t>0120210250</t>
  </si>
  <si>
    <t>0120410230</t>
  </si>
  <si>
    <t>Организация обеспечения учащихся начальных классов муниципальных общеобразовательных организаций горячим питанием за счет средств областного бюджета</t>
  </si>
  <si>
    <t>0150110240</t>
  </si>
  <si>
    <t>Организация отдыха детей в каникулярное время за счет средств областного бюджета</t>
  </si>
  <si>
    <t>9950010820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</si>
  <si>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Тверской области</t>
  </si>
  <si>
    <t>Задача 3 "Создание современной системы оценки индивидуальных образовательных достижений обучающихся"</t>
  </si>
  <si>
    <t>0120310660</t>
  </si>
  <si>
    <t xml:space="preserve">Расходы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«Нас пригласили во Дворец!» </t>
  </si>
  <si>
    <t>Расходы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«Нас пригласили во Дворец!» за счет средств бюджета Конаковского района</t>
  </si>
  <si>
    <t>01203S0660</t>
  </si>
  <si>
    <t>0120300000</t>
  </si>
  <si>
    <t>0320220010</t>
  </si>
  <si>
    <t>Осуществление МО "Конаковский район" Тверской области дорожной деятельности в отношении автомобильных дорог местного значения вне границ населенных пунктов в границах Конаковского района Тверской области</t>
  </si>
  <si>
    <t>Задача 2 "Содержание автомобильных дорог общего пользования местного значения вне границ населенных пунктов в границах МО "Конаковский район" Тверской области"</t>
  </si>
  <si>
    <t>0320200000</t>
  </si>
  <si>
    <t xml:space="preserve">Организация подвоза учащихся школ, проживающих в сельской местности, к месту обучения и обратно </t>
  </si>
  <si>
    <t>МП "Развитие туризма в Конаковском районе" на 2018-2022 годы</t>
  </si>
  <si>
    <t>Задача 1 "Развитие внутреннего туризма"</t>
  </si>
  <si>
    <t>Организация и проведение конференций, круглых столов и т.д.</t>
  </si>
  <si>
    <t>Проведение конкурса "Лучший экскурсионный маршрут по Конаковскому району"</t>
  </si>
  <si>
    <t>Задача 2 "Продвижение тематики "гостеприимства" в Конаковском районе, повышение качества предоставляемых услуг</t>
  </si>
  <si>
    <t>Организация и проведение конкурса "Лучший в туризме" в трех номинациях (отели, предприятия общественного питания, туристические агентства"</t>
  </si>
  <si>
    <t>МП «Муниципальное управление и гражданское общество Конаковского района» на 2018-2022 годы</t>
  </si>
  <si>
    <t>МП "Развитие малого и среднего предпринимательства в Конаковском районе" на 2018-2022 годы</t>
  </si>
  <si>
    <t>Подпрограмма 1 "Содействие развитию субъектов малого и среднего предпринимательства в Конаковском районе"</t>
  </si>
  <si>
    <t>Задача 1 "Развитие форм и методов взаимодействия муниципальной власти и бизнес-сообщества"</t>
  </si>
  <si>
    <t>Проведение семинаров, "круглых столов", совещаний по актуальным проблемам предпринимательства</t>
  </si>
  <si>
    <t>Задача 2 "Создание положительного имиджа предпринимателей"</t>
  </si>
  <si>
    <t>0810100000</t>
  </si>
  <si>
    <t>Организация и проведение ежегодного конкурса "Предприниматель года"</t>
  </si>
  <si>
    <t>Задача 3 "Расширение доступа субъектов малого и среднего предпринимательства к финансовым ресурсам"</t>
  </si>
  <si>
    <t>Предоставление грантов начинающим предпринимателям на организацию собственного дела</t>
  </si>
  <si>
    <t>МП «Молодежь Конаковского района» на 2018-2022 годы</t>
  </si>
  <si>
    <t>Подпрограмма 1 «Организация и проведение мероприятий направленное на патриотическое, гражданское и   духовно-нравственное воспитание молодых граждан»</t>
  </si>
  <si>
    <t>Задача 2 "Поддержка эффективных моделей  и форм вовлечение молодежи в трудовую деятельность. Организация оздоровления, отдыха и занятости несовершеннолетних"</t>
  </si>
  <si>
    <t>Задача 1 "Содействие в решении жилищных проблем  молодых семей"</t>
  </si>
  <si>
    <t>МП "Развитие системы образования в Конаковском районе» на 2018-2022 годы</t>
  </si>
  <si>
    <t>Подпрограмма 1 "Развитие дошкольного образования"</t>
  </si>
  <si>
    <t>Предоставление компенсации по найму жилого помещения педагогическим работникам муниципальных образовательных организаций</t>
  </si>
  <si>
    <t>Обеспечение профессиональной подготовки, переподготовки и повышение квалификации</t>
  </si>
  <si>
    <t>Проведение оздоровительной кампании детей</t>
  </si>
  <si>
    <t>Организация проведения спортивно-массовых мероприятий, направленных на физическое воспитание детей, подростков и молодежи и взрослого населения; привлечение к спортивному, здоровому образу жизни взрослого населения, инвалидов и ветеранов Конаковского района в рамках календарного плана спортивно-массовых мероприятий на текущий год</t>
  </si>
  <si>
    <t>Задача 1 "Развитие детско-юношеского спорта в системе муниципальных УДО и других учреждений спортивной направленности"</t>
  </si>
  <si>
    <t>Участие спортсменов УДО в официальных областных спортивно-массовых мероприятиях, соревнованиях, открытых, традиционных и всероссийских турнирах, в рамках районного и областного календаря или согласно вызова на соревнования</t>
  </si>
  <si>
    <t>322</t>
  </si>
  <si>
    <t>Субсидии гражданам на приобретение жилья</t>
  </si>
  <si>
    <t>ппп</t>
  </si>
  <si>
    <t>Функционирование высшего должностного лица субъекта Российской Федерации и муниципального образования</t>
  </si>
  <si>
    <t>Осуществление отдельных государственных полномочий по компенсации расходов на оплату жилых помещений, отопления и освещения педагогическим работникам муниципальных образовательных организаций Тверской области, проживающих и работающих в сельской местности</t>
  </si>
  <si>
    <t>9990000000</t>
  </si>
  <si>
    <t>9900000000</t>
  </si>
  <si>
    <t>Центральный аппарат исполнительных органов местного самоуправления муниципального района</t>
  </si>
  <si>
    <t>Глава местной администрации муниципального района</t>
  </si>
  <si>
    <t>0200000000</t>
  </si>
  <si>
    <t>0210000000</t>
  </si>
  <si>
    <t>0210100000</t>
  </si>
  <si>
    <t>Глава муниципального района</t>
  </si>
  <si>
    <t>Пособия, компенсации и иные социальные выплаты гражданам, кроме публичных нормативных  обязательств.</t>
  </si>
  <si>
    <t>0100000000</t>
  </si>
  <si>
    <t>0110000000</t>
  </si>
  <si>
    <t>0110100000</t>
  </si>
  <si>
    <t>0120000000</t>
  </si>
  <si>
    <t>0120100000</t>
  </si>
  <si>
    <t>0120400000</t>
  </si>
  <si>
    <t>0130000000</t>
  </si>
  <si>
    <t>0130100000</t>
  </si>
  <si>
    <t>0140000000</t>
  </si>
  <si>
    <t>0140100000</t>
  </si>
  <si>
    <t>0190000000</t>
  </si>
  <si>
    <t>0190100000</t>
  </si>
  <si>
    <t>Задача 1 "Повышение квалификации руководителей, педагогических работников образовательных учреждений"</t>
  </si>
  <si>
    <t>Задача 1 "Развитие инфраструктуры образовательных организаций, обеспечивающих равную доступность и повышение охвата детей услугами дополнительного образования"</t>
  </si>
  <si>
    <t>Подпрограмма 2 "Обеспечение доступности приоритетных  объектов и услуг в приоритетных сферах жизнедеятельности инвалидов и других маломобильных групп населения в МО "Конаковский район" Тверской области"</t>
  </si>
  <si>
    <t>Задача 2 "Повышение уровня доступности приоритетных  объектов и услуг в приоритетных сферах жизнедеятельности инвалидов и других МГН в Конаковском районе Тверской области"</t>
  </si>
  <si>
    <t>Оборудование социально-значимых объектов муниципальной собственности с целью обеспечения доступности для инвалидов и других МГН в учреждениях дополнительного образования детей</t>
  </si>
  <si>
    <t>Оборудование социально-значимых объектов муниципальной собственности с целью обеспечения доступности для инвалидов и других МГН в образовательных учреждениях</t>
  </si>
  <si>
    <t>Разработка проектно-сметной документации с целью обеспечения доступности для инвалидов и других МГН в учреждениях культуры</t>
  </si>
  <si>
    <t>Оборудование социально-значимых объектов муниципальной собственности с целью обеспечения доступности для инвалидов и других МГН в учреждениях культуры</t>
  </si>
  <si>
    <t xml:space="preserve">Задача 2 "Информирование населения Конаковского района о деятельности  органов   местного самоуправления, основных направлениях социально-экономического развития Конаковского   района  через электронные и печатные средства массовой информации"
</t>
  </si>
  <si>
    <t>Задача 1"Сохранение и развитие библиотечного  дела"</t>
  </si>
  <si>
    <t>Задача 2 "Культурно-досуговое обслуживание"</t>
  </si>
  <si>
    <t>Подпрограмма 2 "Реализация социально значимых проектов в сфере культуры"</t>
  </si>
  <si>
    <t>Задача 1 "Обеспечение многообразия художественной, творческой жизни МО "Конаковский район"</t>
  </si>
  <si>
    <t>Задача 1 "Создание условий, обеспечивающих современные требования к условиям и содержанию детей в дошкольных образовательных учреждениях"</t>
  </si>
  <si>
    <t>Организация питания детей в дошкольных образовательных учреждениях</t>
  </si>
  <si>
    <t>Задача 2 "Повышение эффективности деятельности дошкольных образовательных учреждений в условиях реализации федерального государственного образовательного стандарта дошкольного образования"</t>
  </si>
  <si>
    <t>Задача 3 "Укрепление материально-технической базы образовательных учреждений реализующих основную общеобразовательную программу дошкольного образования"</t>
  </si>
  <si>
    <t>Проведение ремонтных работ и противопожарных мероприятий в муниципальных дошкольных образовательных учреждениях</t>
  </si>
  <si>
    <t>0110300000</t>
  </si>
  <si>
    <t>Подпрограмма 2 "Развитие общего образования"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</si>
  <si>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бюджетных общеобразовательных учреждениях</t>
  </si>
  <si>
    <t>Задача 1 "Организация предоставления общедоступного  и бесплатного начального общего, основного общего и среднего общего образования муниципальными общеобразовательными организациями"</t>
  </si>
  <si>
    <t>Задача 4 "Обеспечение комплексной деятельности по сохранению и укреплению здоровья школьников, формирование основ здорового образа жизни"</t>
  </si>
  <si>
    <t>Организация обеспечения питанием учащихся в дошкольных группах общеобразовательных учреждений</t>
  </si>
  <si>
    <t>Подпрограмма 3 "Развитие дополнительного образования"</t>
  </si>
  <si>
    <t>Задача 2 "Формирование системы непрерывного вариативного дополнительного образования детей"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</si>
  <si>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</si>
  <si>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</si>
  <si>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выплату денежного содержания и иные выплаты работникам государственных (муниципальных) органов</t>
  </si>
  <si>
    <t>Проведение ремонтных работ и противопожарных мероприятий в  учреждениях дополнительного образования в сфере культуры</t>
  </si>
  <si>
    <t>Комплектование библиотечных фондов  муниципальных библиотек  Конаковского района</t>
  </si>
  <si>
    <t>Финансовое обеспечение реализации государственных полномочий по созданию, исполнению полномочий  и  обеспечению деятельности комиссий по делам несовершеннолетних</t>
  </si>
  <si>
    <t>9920000000</t>
  </si>
  <si>
    <t xml:space="preserve">Резервные фонды исполнительных органов  </t>
  </si>
  <si>
    <t>Пособия, компенсации меры социальной поддержки по публичным нормативным  обязательствам</t>
  </si>
  <si>
    <t>0220000000</t>
  </si>
  <si>
    <t>0220100000</t>
  </si>
  <si>
    <t>0210200000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</si>
  <si>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</si>
  <si>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Расходы на оказание финансовой поддержки общественным объединениям инвалидов, ветеранов войны, труда, военной службы, воинов интернационалистов
</t>
  </si>
  <si>
    <t>МУНИЦИПАЛЬНЫЕ ПРОГРАММЫ</t>
  </si>
  <si>
    <t>МП «Развитие отрасли «Культура» МО «Конаковский район» Тверской области на 2018-2022 годы</t>
  </si>
  <si>
    <t>Обслуживание государственного и муниципального долга</t>
  </si>
  <si>
    <t>Иные межбюджетные трансферты на финансовое оздоровление поселений, входящих в состав Конаковского района</t>
  </si>
  <si>
    <t>Развертывание системы обеспечения вызовов экстренных оперативных служб по единому номеру "112"</t>
  </si>
  <si>
    <t>5</t>
  </si>
  <si>
    <t>6</t>
  </si>
  <si>
    <t>Реализация расходных обязательств МО"Конаковский район"по поддержки редакций районных газет за счет средств местного бюджета</t>
  </si>
  <si>
    <t>Осуществление МО "Конаковский район" Тверской области отдельных государственных полномочий по содержанию дорог общего пользования регионального и межмуниципального значения 3 класса</t>
  </si>
  <si>
    <t>МП " Развитие физической культуры и спорта в Конаковском районе" на 2018-2022 годы</t>
  </si>
  <si>
    <t>Подпрограмма 1 "Массовая физкультурно-оздоровительная и спортивная работа»</t>
  </si>
  <si>
    <t>Задача1 "Развитие массового спорта и физкультурно-оздоровительного движения среди всех возрастных групп и категорий населения Конаковского района, включая лиц с ограниченными физическими возможностями и инвалидов"</t>
  </si>
  <si>
    <t>Осуществление органами местного самоуправления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</si>
  <si>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Капитальные вложения в объекты недвижимого имущества государственной (муниципальной) собственности</t>
  </si>
  <si>
    <t>Закон Тверской области</t>
  </si>
  <si>
    <t>132-ЗО</t>
  </si>
  <si>
    <t>Реализация мероприятий по обращениям, поступающим к депутатам  Собрания депутатов Конаковского района</t>
  </si>
  <si>
    <t>Внедрение Всероссийского физкультурно- спортивного комплекса  "Готов к труду и обороне" на территории Конаковского района</t>
  </si>
  <si>
    <t>0110200000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</si>
  <si>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</si>
  <si>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0130110690</t>
  </si>
  <si>
    <t>01301S0690</t>
  </si>
  <si>
    <t>02101S0680</t>
  </si>
  <si>
    <t>Повышение заработной платы работникам библиотек Конаковского района за счет средств местного бюджета</t>
  </si>
  <si>
    <t>Повышение заработной платы работникам муниципальных библиотек Конаковского района за счет средств обласного бюджета</t>
  </si>
  <si>
    <t>0210110680</t>
  </si>
  <si>
    <t>0210210680</t>
  </si>
  <si>
    <t>02102S0680</t>
  </si>
  <si>
    <t>Повышение заработной платы работникам культурно-досуговых учреждений Конаковского района за счет средств местного бюджета</t>
  </si>
  <si>
    <t>Повышение заработной платы работникам культурно-досуговых учреждений Конаковского района за счет средств областного бюджета</t>
  </si>
  <si>
    <t>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</si>
  <si>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Расходы, связанные с проведением мероприятий и прочие расходы</t>
  </si>
  <si>
    <t>Задача 1 "Содействие развитию гражданско-патриотического и  духовно- нравственного воспитания молодежи, условий для вовлечение молодежи в общественно-политическую, социальную и культурную жизнь общества, для формирования здорового образа жизни, профилактики асоциальных явлений»</t>
  </si>
  <si>
    <t>Обеспечение содержания функционирования ЕДДС Конаковского района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</si>
  <si>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</si>
  <si>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                                          к решению Собрания депутатов</t>
  </si>
  <si>
    <t>0720200000</t>
  </si>
  <si>
    <t>№ п\п</t>
  </si>
  <si>
    <t>Наименование публичного нормативного обязательства</t>
  </si>
  <si>
    <t>Культурно-досуговое обслуживание муниципальным бюджетным учреждением культуры МО "Конаковский район"</t>
  </si>
  <si>
    <t>ЦСР</t>
  </si>
  <si>
    <t>Реквизиты нормативно-правового акта</t>
  </si>
  <si>
    <t>0710000000</t>
  </si>
  <si>
    <t>0710100000</t>
  </si>
  <si>
    <t>Прочая закупка товаров, работ и услуг для государственных (муниципальных) нужд</t>
  </si>
  <si>
    <t>ВСЕГО</t>
  </si>
  <si>
    <t>№</t>
  </si>
  <si>
    <t>КЦСР</t>
  </si>
  <si>
    <t>КВР</t>
  </si>
  <si>
    <t>04</t>
  </si>
  <si>
    <t>00</t>
  </si>
  <si>
    <t>Подпрограмма 2 "Обеспечение правопорядка, информационной безопасности, повышение безопасности населения от угроз терроризма и экстремизма в Конаковском районе"</t>
  </si>
  <si>
    <t>Внедрение системы видеонаблюдения в учреждениях дополнительного образования Конаковского района</t>
  </si>
  <si>
    <t>Установка приборов сигнала экстренного вызова "Тревожная кнопка" в дошкольных учреждениях Конаковского района</t>
  </si>
  <si>
    <t>Установка приборов сигнала экстренного вызова "Тревожная кнопка" в учреждениях дополнительного образования Конаковского района</t>
  </si>
  <si>
    <t>Национальная экономика</t>
  </si>
  <si>
    <t>01</t>
  </si>
  <si>
    <t>Общеэкономические вопросы</t>
  </si>
  <si>
    <t>200</t>
  </si>
  <si>
    <t>Закупка товаров, работ и услуг для государственных (муниципальных) нужд</t>
  </si>
  <si>
    <t>244</t>
  </si>
  <si>
    <t>Прочая закупка товаров, работ и услуг для муниципальных нужд</t>
  </si>
  <si>
    <t>08</t>
  </si>
  <si>
    <t>Транспорт</t>
  </si>
  <si>
    <t>800</t>
  </si>
  <si>
    <t>Иные бюджетные ассигнования</t>
  </si>
  <si>
    <t>09</t>
  </si>
  <si>
    <t>07</t>
  </si>
  <si>
    <t>Организация транспортного обслуживания населения на муниципальных  маршрутах регулярных перевозок по регулируемым тарифам в границах двух и более поселений на территории МО «Конаковский район» Тверской области в соответствии с минимальными социальными требованиями за счет средств бюджета Конаковского района</t>
  </si>
  <si>
    <t>Поддержка социальных маршрутов внутреннего водного транспорта за счет средств бюджета Конаковского района</t>
  </si>
  <si>
    <t>Задача 2 "Развитие внутреннего водного транспорта"</t>
  </si>
  <si>
    <t>Подпрограмма 1 "Устойчивое развитие сельских территорий Конаковского района"</t>
  </si>
  <si>
    <t>Задача 1 "Повышение уровня комплексного обустройства населенных пунктов, расположенных в сельской местности, объектами социальной и инженерной инфраструктуры, автомобильными дорогами"</t>
  </si>
  <si>
    <t>1000000000</t>
  </si>
  <si>
    <t>1010000000</t>
  </si>
  <si>
    <t>1010100000</t>
  </si>
  <si>
    <t>Подпрограмма 1  "Устойчивое развитие сельских территорий Конаковского района"</t>
  </si>
  <si>
    <t>Задача 2 "Повышение уровня инженерного и социального обустройства сельских поселений"</t>
  </si>
  <si>
    <t>1010200000</t>
  </si>
  <si>
    <t>Реализация проекта реконструкции моста через ручей, расположенного на автодороге д.Архангельское - д.Спиридово Дмитровогорского с/п</t>
  </si>
  <si>
    <t>Жилищно-коммунальное хозяйство</t>
  </si>
  <si>
    <t>1010220070</t>
  </si>
  <si>
    <t>Выполнение работ по объектам теплоэнергетического комплекса с. Селихово</t>
  </si>
  <si>
    <t>1010220080</t>
  </si>
  <si>
    <t>Софинансирование инвестиционных проектов развития системы газоснабжения с.Городня</t>
  </si>
  <si>
    <t>0210320040</t>
  </si>
  <si>
    <t>Оплата задолженности по проведенным ремонтным работам и установке видеонаблюдения в учреждениях дополнительного образования в сфере культуры</t>
  </si>
  <si>
    <t>0210120040</t>
  </si>
  <si>
    <t>Оплата задолженности за проведенные ремонтные работы в библиотеке</t>
  </si>
  <si>
    <t>02102S0650</t>
  </si>
  <si>
    <t>Приобретение комплекта оборудования для реализации проекта "Виртуальный концертный зал"</t>
  </si>
  <si>
    <t>01204L0970</t>
  </si>
  <si>
    <t>Предоставление субсидий юридическим лицам  для разработки туристических маршрутов по Конаковскому району</t>
  </si>
  <si>
    <t>Взносы на капитальный ремонт за имущество, находящееся в муниципальной собственности Конаковского района</t>
  </si>
  <si>
    <t>Коммунальное хозяйство</t>
  </si>
  <si>
    <t>Образование</t>
  </si>
  <si>
    <t>02</t>
  </si>
  <si>
    <t>Общее образование</t>
  </si>
  <si>
    <t>600</t>
  </si>
  <si>
    <t>Предоставление субсидий государственным (муниципальным) бюджетным, автономным учреждениям и иным некоммерческим организациям</t>
  </si>
  <si>
    <t>Резервные фонды</t>
  </si>
  <si>
    <t xml:space="preserve">611 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</si>
  <si>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</si>
  <si>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621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</si>
  <si>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</si>
  <si>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Организация временной трудовой занятости подростков</t>
  </si>
  <si>
    <t>Культура</t>
  </si>
  <si>
    <t>Межбюджетные трансферты</t>
  </si>
  <si>
    <t xml:space="preserve">540 </t>
  </si>
  <si>
    <t>Иные межбюджетные трансферты</t>
  </si>
  <si>
    <t>Внедрение системы видеонаблюдения в дошкольных образовательных учреждениях Конаковского района</t>
  </si>
  <si>
    <t xml:space="preserve">Молодежная политика </t>
  </si>
  <si>
    <t>Молодежная политика</t>
  </si>
  <si>
    <t>Осуществление ежегодной денежной выплаты лицам, награжденным нагрудным знаком "Почетный гражданин Конаковского района"</t>
  </si>
  <si>
    <t>0190120060</t>
  </si>
  <si>
    <t>Организация и проведение мероприятий гражданско- патриотической направленности на территории Конаковского района, организация участия представителей Конаковского района в муниципальных региональных, межрегиональных общественных слетах, фестивалях, конференциях, семинарах и других мероприятиях патриотической направленности, проведение  мероприятий, направленных на духовно-нравственное воспитание молодежи"</t>
  </si>
  <si>
    <t xml:space="preserve">Подпрограмма 4 "Профессиональная подготовка, переподготовка и повышение квалификации" </t>
  </si>
  <si>
    <t>Задача 3 "Развитие дополнительного образования и подготовка кадров в сфере культуры"</t>
  </si>
  <si>
    <t>Осуществление части полномочий в части исполнения бюджета поселения в соответствии с заключенными соглашениями</t>
  </si>
  <si>
    <t>Организация и проведение районных смотров, конкурсов, фестивалей, праздников , концертов, творческих встреч, выставок. Участие в региональных и всероссийских мероприятиях и проектах</t>
  </si>
  <si>
    <t>Социальная политика</t>
  </si>
  <si>
    <t>10</t>
  </si>
  <si>
    <t>03</t>
  </si>
  <si>
    <t>Социальное обеспечение населения</t>
  </si>
  <si>
    <t>11</t>
  </si>
  <si>
    <t>Физическая культура и спорт</t>
  </si>
  <si>
    <t>Массовый спорт</t>
  </si>
  <si>
    <t>Участие спортсменов Конаковского района в спортивно-массовых мероприятиях, турнирах, официальных соревнованиях, согласно календаря (районного, областного, всероссийских федераций по видам спорта)</t>
  </si>
  <si>
    <t>Подпрограмма 1 "Снижение рисков и смягчение последствий чрезвычайных ситуаций природного и техногенного характера на территории Конаковского района Тверской области"</t>
  </si>
  <si>
    <t>Задача 1 "Создание на территории Конаковского района  Тверской области системы обеспечения вызова экстренных оперативных служб по единому номеру «112», обеспечение содержания функционирования ЕДДС  Конаковского района"</t>
  </si>
  <si>
    <t>Задача 2 "Предупреждение и ликвидация чрезвычайных ситуаций на территории Конаковского района"</t>
  </si>
  <si>
    <t>Создание резерва финансовых ресурсов для предупреждения и ликвидации чрезвычайных ситуаций природного и техногенного характера на территории Конаковского района</t>
  </si>
  <si>
    <t>МП "Обеспечение правопорядка и безопасности населения Конаковского района" на 2018-2022 годы</t>
  </si>
  <si>
    <t>Подпрограмма 2 "Обеспечение информационной безопасности, повышение безопасности населения от угроз терроризма и экстремизма в Конаковском районе"</t>
  </si>
  <si>
    <t>Задача 1 "Усиление антитеррористической защищенности объектов с массовым пребыванием людей в Конаковском районе"</t>
  </si>
  <si>
    <t>Модернизация системы видеонаблюдения в муниципальных образовательных учреждениях Конаковского района</t>
  </si>
  <si>
    <t>Установка приборов сигнала экстренного вызова "Тревожная кнопка" в муниципальных образовательных учреждениях Конаковского района</t>
  </si>
  <si>
    <t>Осуществление переданных органам местного самоуправления Тверской области  полномочий на государственную регистрацию актов гражданского состояния</t>
  </si>
  <si>
    <t>МП "Комплексное  развитие сельских территорий МО "Конаковский район" Тверской области " на 2018-2022 годы</t>
  </si>
  <si>
    <t>Библиотечное обслуживание муниципальными бюджетными учреждениями культуры МО "Конаковский района»</t>
  </si>
  <si>
    <t>9990020030</t>
  </si>
  <si>
    <t>9990020040</t>
  </si>
  <si>
    <t>9990020060</t>
  </si>
  <si>
    <t>9920020060</t>
  </si>
  <si>
    <t>Установка и ремонт ограждений территорий в муниципальных образовательных учреждениях Конаковского района</t>
  </si>
  <si>
    <t>Обеспечение информационной безопасности администрации Конаковского района</t>
  </si>
  <si>
    <t>Подпрограмма 1 «Сохранение и развитие культурного потенциала Конаковского района»</t>
  </si>
  <si>
    <t>Задача 3"Развитие дополнительного образования и подготовка кадров в сфере культуры"</t>
  </si>
  <si>
    <t>Стимулирование деятельности. Приобретение призов для награждения лучших спортсменов Конаковского района по итогам года</t>
  </si>
  <si>
    <t>12</t>
  </si>
  <si>
    <t>Дополнительное образование детей</t>
  </si>
  <si>
    <t xml:space="preserve">Осуществление части полномочий по организации в границах поселений теплоснабжения и горячего водоснабжения в соответствии с заключенными соглашениями </t>
  </si>
  <si>
    <t>Обеспечение проведения выборов и референдумов</t>
  </si>
  <si>
    <t>Проведение выборов и референдумов в муниципальном районе</t>
  </si>
  <si>
    <t>Подпрограмма 2 «Содействие в обеспечении жильем молодых семей»</t>
  </si>
  <si>
    <t>Задача 2 "Обеспечение информационной безопасности, предупреждение угроз  терроризма и экстремизма в Конаковском районе  во взаимодействии с органами государственной власти, органами местного самоуправления, религиозными организациями, общественными объединениями и иными институтами гражданского общества"</t>
  </si>
  <si>
    <t>Подпрограмма 1 «Поддержка общественного сектора и обеспечение информационной открытости органов местного самоуправления МО «Конаковский район»</t>
  </si>
  <si>
    <t>Задача 1  "Поддержка развития общественного сектора  МО «Конаковский район"</t>
  </si>
  <si>
    <t>Субсидии автономным учреждениям на иные цели</t>
  </si>
  <si>
    <t xml:space="preserve">Взносы по обязательному социальному страхованию на выплаты по оплате труда работников и иные выплаты работникам казенных учреждений </t>
  </si>
  <si>
    <t xml:space="preserve">Профессиональная подготовка, переподготовка и повышение квалификации </t>
  </si>
  <si>
    <t>0210310690</t>
  </si>
  <si>
    <t>Повышение заработной платы педагогическим работникам муниципальных организаций дополнительного образования</t>
  </si>
  <si>
    <t>Повышение заработной платы педагогическим работникам учреждений дополнительного образования Конаковского района за счет средств местного бюджета</t>
  </si>
  <si>
    <t>02103S0690</t>
  </si>
  <si>
    <t>Мероприятия в области коммунального хозяйства в муниципальном районе</t>
  </si>
  <si>
    <t>Бюджетные инвестиции в объекты муниципальной собственности муниципального района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</si>
  <si>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</si>
  <si>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</si>
  <si>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Утверждено по бюджету     2020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</si>
  <si>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</si>
  <si>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Распределение бюджетных ассигнований местного бюджета по разделам, подразделам, целевым статьям (муниципальным программам и непрограммным направлениям деятельности), группам и подгруппам  видов расходов классификации расходов бюджетов  на 2018 год  и на плановый период 2019 и 2020 годов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</si>
  <si>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оказания услуг, порядком (правилами) предоставления которых установлено требованиями о последующем подтверждении их использования в соответствии с условиями и (или) целями предоставления</t>
  </si>
  <si>
    <t>Задача 4 "Популяризация патентной системы налогообложения среди индивидуальных предпринимателей"</t>
  </si>
  <si>
    <t>Подпрограмма 1 "Развитие сферы туризма и туристической деятельности в Конаковском районе"</t>
  </si>
  <si>
    <t>Выпуск и распространение рекламной продукции и информационных материалов</t>
  </si>
  <si>
    <t>Задача 2 "Реализация механизмов, обеспечивающих равный доступ к качественному общему образованию"</t>
  </si>
  <si>
    <t>0190120040</t>
  </si>
  <si>
    <t>Разработка проектно-сметной документации с целью обеспечения доступности для инвалидов и других МГН в общеобразовательных учреждениях</t>
  </si>
  <si>
    <t>0900000000</t>
  </si>
  <si>
    <t>0910000000</t>
  </si>
  <si>
    <t>0910100000</t>
  </si>
  <si>
    <t>0910200000</t>
  </si>
  <si>
    <t>Проведение ремонтных работ и противопожарных мероприятий в учреждениях дополнительного образования</t>
  </si>
  <si>
    <t>Средства массовой информации</t>
  </si>
  <si>
    <t>0320100000</t>
  </si>
  <si>
    <t>0320110520</t>
  </si>
  <si>
    <t>0320000000</t>
  </si>
  <si>
    <t>Предоставление дополнительного образования  в области культуры</t>
  </si>
  <si>
    <t>Расходы на содержание муниципальных казенных учреждений</t>
  </si>
  <si>
    <t xml:space="preserve">Задача 1 "Руководство и управление в сфере установленных функций" </t>
  </si>
  <si>
    <t>Расходы на содержание муниципальных казенных учреждений по организации административного обслуживания муниципального района</t>
  </si>
  <si>
    <t>Дошкольное образование</t>
  </si>
  <si>
    <t>Обеспечение деятельности дошкольных образовательных учреждений</t>
  </si>
  <si>
    <t>0150000000</t>
  </si>
  <si>
    <t>0150100000</t>
  </si>
  <si>
    <t>Подпрограмма 5 "Создание условий для развития системы отдыха и оздоровление детей"</t>
  </si>
  <si>
    <t>Задача 1 "Организация отдыха детей в каникулярное время в образовательных учреждениях различных видов и типов"</t>
  </si>
  <si>
    <t>МП "Развитие системы образования в Конаковском районе на 2018-2022годы"</t>
  </si>
  <si>
    <t>611</t>
  </si>
  <si>
    <t>0700000000</t>
  </si>
  <si>
    <t>9940000000</t>
  </si>
  <si>
    <t>Отдельные мероприятия не включенные в муниципальные программы за счет средств местного бюджета</t>
  </si>
  <si>
    <t>Оценка недвижимости, признание прав и регулирование отношений по  муниципальной собственности муниципального района</t>
  </si>
  <si>
    <t>Выполнение других обязательств муниципального района</t>
  </si>
  <si>
    <t>Мероприятия по землеустройству и землепользованию муниципального района</t>
  </si>
  <si>
    <t>0720000000</t>
  </si>
  <si>
    <t>0720100000</t>
  </si>
  <si>
    <t>0500000000</t>
  </si>
  <si>
    <t>0510000000</t>
  </si>
  <si>
    <t>0510200000</t>
  </si>
  <si>
    <t>0510100000</t>
  </si>
  <si>
    <t>0600000000</t>
  </si>
  <si>
    <t>0520000000</t>
  </si>
  <si>
    <t>Межбюджетные трансферты общего характера  бюджетам субъектов РФ и муниципальных образований</t>
  </si>
  <si>
    <t>14</t>
  </si>
  <si>
    <t>Прочие межбюджетные трансферты общего характера</t>
  </si>
  <si>
    <t>Бюджетные инвестиции в объекты  капитального строительства государственной (муниципальной) собственности</t>
  </si>
  <si>
    <t>Капитальные вложения в объекты государственной (муниципальной) собственности</t>
  </si>
  <si>
    <t>Подпрограмма 2 «Сохранность и содержание автомобильных дорог общего пользования регионального, межмуниципального и местного значения 3 класса»</t>
  </si>
  <si>
    <t>0520200000</t>
  </si>
  <si>
    <t>0400000000</t>
  </si>
  <si>
    <t>0410000000</t>
  </si>
  <si>
    <t>0410100000</t>
  </si>
  <si>
    <t>0420000000</t>
  </si>
  <si>
    <t>9950000000</t>
  </si>
  <si>
    <t>0120200000</t>
  </si>
  <si>
    <t>01202S0250</t>
  </si>
  <si>
    <t>Задача 1"Содержание автомобильных дорог общего пользования регионального и межмуниципального значения 3 класса"</t>
  </si>
  <si>
    <t>Размещение в региональных средствах массовой информации материалов, освещающих деятельность администрации Конаковского района</t>
  </si>
  <si>
    <t>Подпрограмма 1 «Организация и проведение мероприятий, направленных на патриотическое, гражданское и   духовно-нравственное воспитание молодых граждан»</t>
  </si>
  <si>
    <t xml:space="preserve">Организация и проведение мероприятий, направленных на создание условий для вовлечение молодежи в общественно-политическую, социально-экономическую и культурную жизнь общества, на поддержку инновационных и общественно значимых проектов (программ), мероприятий, направленных на формирование здорового образа жизни, профилактику асоциальных явлений </t>
  </si>
  <si>
    <t>9990020070</t>
  </si>
  <si>
    <t>9990020010</t>
  </si>
  <si>
    <t>9990020020</t>
  </si>
  <si>
    <t>9990020050</t>
  </si>
  <si>
    <t>9950040650</t>
  </si>
  <si>
    <t>9940020070</t>
  </si>
  <si>
    <t>9940020080</t>
  </si>
  <si>
    <t>9940020160</t>
  </si>
  <si>
    <t>9940020130</t>
  </si>
  <si>
    <t>9950010540</t>
  </si>
  <si>
    <t>9950059300</t>
  </si>
  <si>
    <t>0710120010</t>
  </si>
  <si>
    <t>0710120020</t>
  </si>
  <si>
    <t>0710220010</t>
  </si>
  <si>
    <t>0720220010</t>
  </si>
  <si>
    <t>0610220010</t>
  </si>
  <si>
    <t>9950010550</t>
  </si>
  <si>
    <t>03101S0300</t>
  </si>
  <si>
    <t>03102S0310</t>
  </si>
  <si>
    <t>1010120010</t>
  </si>
  <si>
    <t>0810120010</t>
  </si>
  <si>
    <t>0810220010</t>
  </si>
  <si>
    <t>0810320010</t>
  </si>
  <si>
    <t>0810320020</t>
  </si>
  <si>
    <t>0810420010</t>
  </si>
  <si>
    <t>0910120010</t>
  </si>
  <si>
    <t>0910120020</t>
  </si>
  <si>
    <t>0910120030</t>
  </si>
  <si>
    <t>0910120040</t>
  </si>
  <si>
    <t>0910120050</t>
  </si>
  <si>
    <t>0910220010</t>
  </si>
  <si>
    <t>9940020100</t>
  </si>
  <si>
    <t>10102S0110</t>
  </si>
  <si>
    <t>0110120010</t>
  </si>
  <si>
    <t>0110120020</t>
  </si>
  <si>
    <t>0110210740</t>
  </si>
  <si>
    <t>0110320010</t>
  </si>
  <si>
    <t>0720120030</t>
  </si>
  <si>
    <t>0720120050</t>
  </si>
  <si>
    <t>0120110750</t>
  </si>
  <si>
    <t>0120120020</t>
  </si>
  <si>
    <t>0120120030</t>
  </si>
  <si>
    <t>01204S0230</t>
  </si>
  <si>
    <t>0120420020</t>
  </si>
  <si>
    <t>0120420030</t>
  </si>
  <si>
    <t>0520220020</t>
  </si>
  <si>
    <t>0520220050</t>
  </si>
  <si>
    <t>0720120010</t>
  </si>
  <si>
    <t>0720120040</t>
  </si>
  <si>
    <t>0720120070</t>
  </si>
  <si>
    <t>0130120010</t>
  </si>
  <si>
    <t>0130120020</t>
  </si>
  <si>
    <t>0130220010</t>
  </si>
  <si>
    <t>0210320010</t>
  </si>
  <si>
    <t>0210320020</t>
  </si>
  <si>
    <t>0520220010</t>
  </si>
  <si>
    <t>0520220060</t>
  </si>
  <si>
    <t>0720120020</t>
  </si>
  <si>
    <t xml:space="preserve">                                                Приложение 4</t>
  </si>
  <si>
    <t>Предоставление субсидий юридическим лицам для организации мероприятий, направленных на продвижение туристического потенциала Конаковского района</t>
  </si>
  <si>
    <t>0720120060</t>
  </si>
  <si>
    <t>0140120010</t>
  </si>
  <si>
    <t>01501S0240</t>
  </si>
  <si>
    <t>0610120010</t>
  </si>
  <si>
    <t>0610120020</t>
  </si>
  <si>
    <t>0610120030</t>
  </si>
  <si>
    <t>0610220040</t>
  </si>
  <si>
    <t>0190120010</t>
  </si>
  <si>
    <t>0190120020</t>
  </si>
  <si>
    <t>0190120030</t>
  </si>
  <si>
    <t>9950010510</t>
  </si>
  <si>
    <t>0210120010</t>
  </si>
  <si>
    <t>0210120020</t>
  </si>
  <si>
    <t>0210120030</t>
  </si>
  <si>
    <t>0210220010</t>
  </si>
  <si>
    <t>0220120010</t>
  </si>
  <si>
    <t>0520220070</t>
  </si>
  <si>
    <t>9930020110</t>
  </si>
  <si>
    <t>0510120010</t>
  </si>
  <si>
    <t>0510120020</t>
  </si>
  <si>
    <t>9950010560</t>
  </si>
  <si>
    <t>0110210500</t>
  </si>
  <si>
    <t>99500R0820</t>
  </si>
  <si>
    <t>0410120010</t>
  </si>
  <si>
    <t>0410120020</t>
  </si>
  <si>
    <t>0420120010</t>
  </si>
  <si>
    <t>0420120020</t>
  </si>
  <si>
    <t>05102S0320</t>
  </si>
  <si>
    <t>0510220020</t>
  </si>
  <si>
    <t>9940020700</t>
  </si>
  <si>
    <t>9940020090</t>
  </si>
  <si>
    <t>0130200000</t>
  </si>
  <si>
    <t>Фонд оплаты труда работников органов местного самоуправления и иных самостоятельных структурных подразделений, не являющихся муниципальными служащими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</si>
  <si>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</si>
  <si>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 , интеллектуального потенциалов  подростков и молодежи</t>
  </si>
  <si>
    <t>Проведение ремонтных работ и противопожарных мероприятий в  библиотеке</t>
  </si>
  <si>
    <t>Утверждено по бюджету     2018</t>
  </si>
  <si>
    <t>Утверждено по бюджету     2019</t>
  </si>
  <si>
    <t>Программа 2 "Подготовка спортивного резерва, развития спорта в учреждениях спортивной направленности»</t>
  </si>
  <si>
    <t>МП «Развитие транспортного комплекса  и дорожного хозяйства Конаковского района»  на 2018-2022 годы</t>
  </si>
  <si>
    <t xml:space="preserve">Подпрограмма1 «Транспортное обслуживание населения Конаковского района Тверской области" </t>
  </si>
  <si>
    <t>Задача 1 "Развитие автомобильного транспорта"</t>
  </si>
  <si>
    <t>0710200000</t>
  </si>
  <si>
    <t xml:space="preserve">Предоставление субсидий  на выполнение муниципального задания автономному учреждению молодежный центр "Иволга" Муниципального образования "Конаковский район" </t>
  </si>
  <si>
    <t>0420100000</t>
  </si>
  <si>
    <t>9930000000</t>
  </si>
  <si>
    <t>Прочие выплаты по обязательствам муниципального образования</t>
  </si>
  <si>
    <t>Доплаты к пенсиям муниципальных служащих муниципального района</t>
  </si>
  <si>
    <t>0610000000</t>
  </si>
  <si>
    <t>0610100000</t>
  </si>
  <si>
    <t>0610200000</t>
  </si>
  <si>
    <t>0620000000</t>
  </si>
  <si>
    <t>0620100000</t>
  </si>
  <si>
    <t xml:space="preserve">                                                Приложение 10</t>
  </si>
  <si>
    <t>Субсидии бюджетным учреждениям на иные цели</t>
  </si>
  <si>
    <t>Обеспечение деятельности общеобразовательных учреждений</t>
  </si>
  <si>
    <t>Организация обеспечения питанием учащихся в группах продленного дня и коррекционных школах</t>
  </si>
  <si>
    <t>Организация обеспечения учащихся начальных классов муниципальных общеобразовательных учреждений горячим питанием</t>
  </si>
  <si>
    <t>Уплата иных платежей</t>
  </si>
  <si>
    <t xml:space="preserve"> Исполнение судебных актов Российской Федерации и мировых соглашений по возмещению причиненного вреда</t>
  </si>
  <si>
    <t>Иные пенсии, социальные доплаты к пенсиям</t>
  </si>
  <si>
    <t>Обеспечение деятельности учреждений дополнительного образования</t>
  </si>
  <si>
    <t>Другие вопросы в области образования</t>
  </si>
  <si>
    <t>Центральный аппарат представительных органов местного самоуправления муниципального района</t>
  </si>
  <si>
    <t>Резервные фонды исполнительных органов муниципального района</t>
  </si>
  <si>
    <t xml:space="preserve">Обеспечивающая подпрограмма </t>
  </si>
  <si>
    <t xml:space="preserve">Расходы по центральному аппарату исполнительных органов муниципальной власти Конаковского района </t>
  </si>
  <si>
    <t>100</t>
  </si>
  <si>
    <t>Расходы на выплаты персоналу в целях обеспечения  выполнения функций государственными (муниципальными) органами, казенными учреждениями, органами управления государственными  внебюджетными фондами</t>
  </si>
  <si>
    <t>121</t>
  </si>
  <si>
    <t>122</t>
  </si>
  <si>
    <t>Иные выплаты персоналу, за исключением фонда оплаты труда</t>
  </si>
  <si>
    <t>852</t>
  </si>
  <si>
    <t>Уплата прочих налогов, сборов и иных платежей</t>
  </si>
  <si>
    <t>111</t>
  </si>
  <si>
    <t>300</t>
  </si>
  <si>
    <t>0110120040</t>
  </si>
  <si>
    <t>Оплата задолженности по проведенным ремонтным работам и противопожарным мероприятиям дошкольных образовательных учреждений</t>
  </si>
  <si>
    <t>0120120060</t>
  </si>
  <si>
    <t>Оплата задолженности по проведенным ремонтным работам и противопожарным мероприятиям образовательных учреждений</t>
  </si>
  <si>
    <t>0130120040</t>
  </si>
  <si>
    <t>Оплата задолженности по проведенным ремонтным работам и противопожарным мероприятиям учреждений дополнительного образования</t>
  </si>
  <si>
    <t>0110120030</t>
  </si>
  <si>
    <t>Погашение просроченной кредиторской задолженности дошкольных образовательных учреждений</t>
  </si>
  <si>
    <t>0120120050</t>
  </si>
  <si>
    <t>Погашение просроченной кредиторской задолженности образовательных учреждений</t>
  </si>
  <si>
    <t>0110120050</t>
  </si>
  <si>
    <t>Уплата штрафов и иных сумм принудительного изъятия дошкольных образовательных учреждений</t>
  </si>
  <si>
    <t>0120120070</t>
  </si>
  <si>
    <t>Уплата штрафов и иных сумм принудительного изъятия образовательных учреждений</t>
  </si>
  <si>
    <t>0120140670</t>
  </si>
  <si>
    <t xml:space="preserve">Предоставление межбюджетных трансфертов от поселений образовательным учреждениям </t>
  </si>
  <si>
    <t>0130140670</t>
  </si>
  <si>
    <t>Предоставление межбюджетных трансфертов от поселений учреждениям дополнительного образования</t>
  </si>
  <si>
    <t xml:space="preserve">Организация и участие в мероприятиях  учреждений дополнительного образования </t>
  </si>
  <si>
    <t>0130120060</t>
  </si>
  <si>
    <t>Обслуживание государственного внутреннего и муниципального долга</t>
  </si>
  <si>
    <t>700</t>
  </si>
  <si>
    <t>Обслуживание муниципального долга</t>
  </si>
  <si>
    <t>9940020120</t>
  </si>
  <si>
    <t xml:space="preserve">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 </t>
  </si>
  <si>
    <t>Проведение ремонтных работ и противопожарных мероприятий в учреждениях культуры</t>
  </si>
  <si>
    <t>0210220020</t>
  </si>
  <si>
    <t>Уплата налога на имущество организаций и земельного налога</t>
  </si>
  <si>
    <t>Расходы на повышение оплаты труда работникам учреждений дополнительного образования в связи с увеличением минимального размера оплаты труда, за счет средств областного бюджета</t>
  </si>
  <si>
    <t>Расходы на повышение оплаты труда работникам учреждений дополнительного образования в связи с увеличением минимального размера оплаты труда, за счет средств бюджета Конаковского района</t>
  </si>
  <si>
    <t>02103S0200</t>
  </si>
  <si>
    <t>0210310200</t>
  </si>
  <si>
    <t>Расходы на повышение оплаты труда работникам учреждений по работе с молодежью в связи с увеличением минимального размера оплаты труда, за счет средств областного бюджета</t>
  </si>
  <si>
    <t>Расходы на повышение оплаты труда работникам учреждений по работе с молодежью в связи с увеличением минимального размера оплаты труда, за счет средств бюджета Конаковского района</t>
  </si>
  <si>
    <t>06102S0200</t>
  </si>
  <si>
    <t>0610210200</t>
  </si>
  <si>
    <t>Реализация расходных обязательств МО "Конаковский район" по поддержке редакций районных газет за счет средств областного бюджета</t>
  </si>
  <si>
    <t>0510210320</t>
  </si>
  <si>
    <t>Модернизация объектов теплоэнергетического комплекса муниципального образования Тверской области</t>
  </si>
  <si>
    <t>1010210110</t>
  </si>
  <si>
    <t>Поддержка социальных маршрутов внутреннего водного транспорта за счет средств областного бюджета</t>
  </si>
  <si>
    <t>0310210310</t>
  </si>
  <si>
    <t>Организация транспортного обслуживания населения на маршрутах автомобильного транспорта между поселениями в границах муниципального района в соответствии с минимальными социальными требованиями за счет средств областного бюджета</t>
  </si>
  <si>
    <t>0310110300</t>
  </si>
  <si>
    <t>Расходы на повышение оплаты труда работникам муниципальных учреждений в связи с увеличением минимального размера оплаты труда</t>
  </si>
  <si>
    <t>Расходы на повышение оплаты труда работникам дошкольных учреждений в связи с увеличением минимального размера оплаты труда, за счет средств областного бюджета</t>
  </si>
  <si>
    <t>01101S0200</t>
  </si>
  <si>
    <t>Расходы на повышение оплаты труда работникам дошкольных учреждений в связи с увеличением минимального размера оплаты труда, за счет средств бюджета Конаковского района</t>
  </si>
  <si>
    <t>0110110200</t>
  </si>
  <si>
    <t>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за счет средств областного бюджета</t>
  </si>
  <si>
    <t>0120110390</t>
  </si>
  <si>
    <t>Расходы на проведение капитального ремонта и приобретение оборудования в целях обеспечения односменного режима обучения в общеобразовательных организациях за счет средств бюджета Конаковского района</t>
  </si>
  <si>
    <t>01201S0390</t>
  </si>
  <si>
    <t xml:space="preserve">Расходы на создание в общеобразовательных организациях, расположенных в сельской местности, условий для занятия физической культурой и спортом </t>
  </si>
  <si>
    <t>Расходы на укрепление материально-технической базы муниципальных общеобразовательных организаций за счет средств областного бюджета</t>
  </si>
  <si>
    <t>0120110440</t>
  </si>
  <si>
    <t>01201S0440</t>
  </si>
  <si>
    <t>Расходы на укрепление материально-технической базы муниципальных общеобразовательных организаций за счет средств бюджета Конаковского района</t>
  </si>
  <si>
    <t>Расходы на повышение оплаты труда работникам образовательных учреждений в связи с увеличением минимального размера оплаты труда, за счет средств областного бюджета</t>
  </si>
  <si>
    <t>0120110200</t>
  </si>
  <si>
    <t>Расходы на повышение оплаты труда работникам образовательных учреждений в связи с увеличением минимального размера оплаты труда, за счет средств бюджета Конаковского района</t>
  </si>
  <si>
    <t>01201S0200</t>
  </si>
  <si>
    <t>Предоставление межбюджетных трансфертов от поселений дошкольным образовательным учреждениям</t>
  </si>
  <si>
    <t>0110320020</t>
  </si>
  <si>
    <t>01301S0200</t>
  </si>
  <si>
    <t>0130110200</t>
  </si>
  <si>
    <t>9950051200</t>
  </si>
  <si>
    <t>0410110200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</si>
  <si>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</si>
  <si>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</si>
  <si>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Иной межбюджетный трансферт Козловскому сельскому поселению на организацию и проведение муниципальных выборов</t>
  </si>
  <si>
    <t>9940020710</t>
  </si>
  <si>
    <t>Участие в мероприятиях проводимых поселениями, входящими в состав Конаковского района</t>
  </si>
  <si>
    <t>0510120030</t>
  </si>
  <si>
    <t>Иные расходы, связанные с организацией транспортного обслуживания населения на муниципальных маршрутах</t>
  </si>
  <si>
    <t>0310220030</t>
  </si>
  <si>
    <t>Расходы органов местного самоуправления на осуществление отдельных государственных полномочий Тверской области по организации деятельности по накоплению (в том числе раздельному накоплению), сбору, транспортированию, обработке утилизации, обезвреживанию, захоронению твердых коммунальных отходов</t>
  </si>
  <si>
    <t>9950010570</t>
  </si>
  <si>
    <t>Расходы на реализацию мероприятий по обращениям, поступающим к депутатам Законодательного Собрания Тверской области</t>
  </si>
  <si>
    <t>0210210920</t>
  </si>
  <si>
    <t>0210310920</t>
  </si>
  <si>
    <t>0110310920</t>
  </si>
  <si>
    <t>0120110920</t>
  </si>
  <si>
    <t>0130110920</t>
  </si>
  <si>
    <t>Иной межбюджетный трансферт  на проведение капитального ремонта объекта теплоэнергетического комплекса Первомайскому сельскому поселению</t>
  </si>
  <si>
    <t>1010220090</t>
  </si>
  <si>
    <t xml:space="preserve">                     Конаковского района от 30.08.2018 №429</t>
  </si>
  <si>
    <t>Жилищное хозяйство</t>
  </si>
  <si>
    <t xml:space="preserve">Прочая закупка товаров, работ и услуг </t>
  </si>
  <si>
    <t>Предоставление субсидий бюджетным, автономным учреждениям и иным некоммерческим организациям</t>
  </si>
  <si>
    <t>Субсидии (гранты в форме субсидий) не подлежащие казначейскому сопровождению</t>
  </si>
  <si>
    <t>Уплата прочих налогов и сборов</t>
  </si>
  <si>
    <t>Фонд оплаты труда  учреждений</t>
  </si>
  <si>
    <t>Расходы на оплату труда депутатов, выборных должностных лиц местного самоуправления, осуществляющих свои полномочия на постоянной основе.</t>
  </si>
  <si>
    <t>0910220020</t>
  </si>
  <si>
    <t>Публичные нормативные  выплаты гражданам несоциального характера</t>
  </si>
  <si>
    <t>Другие вопросы в области социальной политики</t>
  </si>
  <si>
    <t xml:space="preserve"> Прочая закупка товаров, работ и услуг </t>
  </si>
  <si>
    <t>Расходы на организацию участия детей и подростков в социально значимых региональных проектах</t>
  </si>
  <si>
    <t xml:space="preserve">Взносы по обязательному социальному страхованию на выплаты по оплате труда работников и иные выплаты работникам учреждений </t>
  </si>
  <si>
    <t>Спорт высших достижений</t>
  </si>
  <si>
    <t>1010220010</t>
  </si>
  <si>
    <t>Закупка товаров, работ и услуг для обеспечения государственных (муниципальных) нужд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</si>
  <si>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</si>
  <si>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</t>
  </si>
  <si>
    <t>0120153031</t>
  </si>
  <si>
    <t>Обеспечение содержания системы вызовов экстренных оперативных служб по единому номеру "112"</t>
  </si>
  <si>
    <t>0910220030</t>
  </si>
  <si>
    <t>Проведение информационных туров для прессы и туроператоров</t>
  </si>
  <si>
    <t>Подпрограмма 1 «Организация и проведение мероприятий отрасли "Молодежная политика"</t>
  </si>
  <si>
    <t>Организация и проведение мероприятий в рамках календаря отрасли "Молодежная политика"</t>
  </si>
  <si>
    <t>Задача 4 "Реализация социально-значимых проектов в сфере культуры"</t>
  </si>
  <si>
    <t xml:space="preserve">Библиотечное обслуживание муниципальными бюджетными учреждениями культуры </t>
  </si>
  <si>
    <t>0150200000</t>
  </si>
  <si>
    <t>Задача2 "Создание временных рабочих мест и других форм трудовой занятости в свободное от учебы время для подростков в возрасте от 14 до 18 лет"</t>
  </si>
  <si>
    <t>0150220010</t>
  </si>
  <si>
    <t>Организация обеспечения питанием учащихся в группах продленного дня и детей с ОВЗ</t>
  </si>
  <si>
    <t>Организация обеспечения питанием детей в дошкольных группах общеобразовательных учреждений</t>
  </si>
  <si>
    <t>01205S1080</t>
  </si>
  <si>
    <t>0120500000</t>
  </si>
  <si>
    <t>Задача 3 "Укрепление материально-технической базы образовательных учреждений, реализующих основную общеобразовательную программу дошкольного образования"</t>
  </si>
  <si>
    <t>Обеспечение государственных гарантий реализации прав на получение общедоступного и бесплатного, начального общего, основного общего, среднего общего образования в муниципальных бюджетных общеобразовательных учреждениях</t>
  </si>
  <si>
    <t xml:space="preserve">Культурно-досуговое обслуживание муниципальными  бюджетными учреждениями культуры </t>
  </si>
  <si>
    <t>Задача 2 "Содействие в обеспечении жильем молодых семей"</t>
  </si>
  <si>
    <t>Поддержка социальных маршрутов внутреннего водного транспорта за счет средств областного бюджета Тверской области</t>
  </si>
  <si>
    <t>Ремонт дворовых территорий многоквартирных домов, проездов к дворовым территориям многоквартирных домов населенных пунктов за счет средств областного бюджета Тверской области</t>
  </si>
  <si>
    <t>Капитальный ремонт и ремонт улично-дорожной сети за счет средств областного бюджета Тверской области</t>
  </si>
  <si>
    <t>Закупка энергетических ресурсов</t>
  </si>
  <si>
    <t>Предоставление дополнительного образования детей  в области культуры</t>
  </si>
  <si>
    <t>Поддержка эффективных моделей и форм вовлечения молодежи в трудовую деятельность</t>
  </si>
  <si>
    <t>Задача 1 "Повышение квалификации педагогических работников образовательных учреждений"</t>
  </si>
  <si>
    <t>Задача 1 "Содействие развитию гражданско-патриотического и  духовно- нравственного воспитания молодежи, создание условий для вовлечения молодежи в общественно-политическую, социальную и культурную жизнь общества, для формирования здорового образа жизни»</t>
  </si>
  <si>
    <t>Подпрограмма 2 "Подготовка спортивного резерва, развитие спорта в учреждениях спортивной направленности»</t>
  </si>
  <si>
    <t>Задача 5 "Участие обучающихся общеобразовательных организаций в социально-значимых региональных проектах"</t>
  </si>
  <si>
    <t>Подпрограмма 5 "Создание условий для развития системы отдыха и оздоровления детей"</t>
  </si>
  <si>
    <t>0130120050</t>
  </si>
  <si>
    <t>0120511080</t>
  </si>
  <si>
    <t>Защита населения и территории от чрезвычайных ситуаций природного и техногенного характера, пожарная безопасность</t>
  </si>
  <si>
    <t>0210400000</t>
  </si>
  <si>
    <t>0210420010</t>
  </si>
  <si>
    <t>06102L4970</t>
  </si>
  <si>
    <t xml:space="preserve">Уплата иных платежей </t>
  </si>
  <si>
    <t>Иные выплаты государственных (муниципальных) органов привлекаемым лицам</t>
  </si>
  <si>
    <t xml:space="preserve">                                                Приложение 6</t>
  </si>
  <si>
    <t>0120420050</t>
  </si>
  <si>
    <t xml:space="preserve">Обеспечение уровня финансирования физкультурно-спортивных организаций и учреждений дополнительного образования,
осуществляющих спортивную подготовку  за счет средств местного бюджета
</t>
  </si>
  <si>
    <t>10101S0100</t>
  </si>
  <si>
    <t>Благоустройство</t>
  </si>
  <si>
    <t>0910120060</t>
  </si>
  <si>
    <t xml:space="preserve">Субсидии (гранты в форме субсидий), не подлежащие казначейскому сопровождению
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</si>
  <si>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оказанем услуг, не подлежащие казначейскому сопровождению</t>
  </si>
  <si>
    <t>0210220030</t>
  </si>
  <si>
    <t>Обеспечивающая подпрограмма</t>
  </si>
  <si>
    <t>Обеспечение деятельности Главы Конаковского муниципального округа</t>
  </si>
  <si>
    <t>МП "Муниципальное управление Конаковского муниципального округа Тверской области" на 2024-2028</t>
  </si>
  <si>
    <t>Обеспечение деятельности органов управления муниципального округа</t>
  </si>
  <si>
    <t>Подпрограмма 1 "Реализация функций муниципального управления"</t>
  </si>
  <si>
    <t>Задача 2 "Исполнение государственных полномочий, переданных на муниципальный уровень"</t>
  </si>
  <si>
    <t>Задача 1 "Выполнение Администрацией Конаковского муниципального округа возложенных муниципальных функций"</t>
  </si>
  <si>
    <t>Проведение значимых мероприятий и иные расходы</t>
  </si>
  <si>
    <t>0810120030</t>
  </si>
  <si>
    <t>0810259302</t>
  </si>
  <si>
    <t>0810251200</t>
  </si>
  <si>
    <t>0810210540</t>
  </si>
  <si>
    <t>Обеспечение деятельности работников органов управления муниципального округа, не являющихся муниципальными служащими</t>
  </si>
  <si>
    <t>Задача 1 "Предупреждение и ликвидация чрезвычайных ситуаций на территории Конаковского муниципального округа "</t>
  </si>
  <si>
    <t>Задача 1 "Обеспечение информационной безопасности в Администрации Конаковского муниципального округа"</t>
  </si>
  <si>
    <t>Проведение спецпроверки объекта информатизации Администрации Конаковского муниципального округа</t>
  </si>
  <si>
    <t>МП «Развитие транспортного комплекса  и дорожного хозяйства Конаковского муниципального округа Тверской области» на 2024-2028 годы</t>
  </si>
  <si>
    <t>Задача 1 "Развитие внутреннего водного транспорта на территории Конаковского муниципального округа"</t>
  </si>
  <si>
    <t>Задача 2 "Содержание автомобильных дорог общего пользования Конаковского  муниципального округа"</t>
  </si>
  <si>
    <t>0310210520</t>
  </si>
  <si>
    <t>Осуществление Конаковским муниципальным округом отдельных государственных полномочий по содержанию дорог общего пользования регионального и межмуниципального значения 3 класса</t>
  </si>
  <si>
    <t>Осуществление Конаковским муниципальным округом дорожной деятельности в отношении автомобильных дорог общего пользования местного значения</t>
  </si>
  <si>
    <t>Прочие мероприятия  по организации дорожной деятельности на территории Конаковского муниципального округа</t>
  </si>
  <si>
    <t>Задача 3  "Капитальный ремонт и ремонт улично-дорожной сети"</t>
  </si>
  <si>
    <t>0310300000</t>
  </si>
  <si>
    <t>0310311050</t>
  </si>
  <si>
    <t>03103S1050</t>
  </si>
  <si>
    <t>Капитальный ремонт и ремонт улично-дорожной сети за счет средств бюджета Конаковского муниципального округа</t>
  </si>
  <si>
    <t xml:space="preserve">Прочие работы и услуги по ремонту улично-дорожной сети </t>
  </si>
  <si>
    <t>0310320030</t>
  </si>
  <si>
    <t>Задача 4 «Ремонт дворовых территорий многоквартирных домов, проездов к дворовым территориям многоквартирных домов населенных пунктов»</t>
  </si>
  <si>
    <t>0310400000</t>
  </si>
  <si>
    <t>0310411020</t>
  </si>
  <si>
    <t>Ремонт дворовых территорий многоквартирных домов, проездов к дворовым территориям многоквартирных домов населенных пунктов за счет средств бюджета Конаковского муниципального округа</t>
  </si>
  <si>
    <t>03104S1020</t>
  </si>
  <si>
    <t>Задача 5 "Обеспечение безопасности дорожного движения на автомобильных дорогах местного значения в границах населенных пунктов "</t>
  </si>
  <si>
    <t>0310500000</t>
  </si>
  <si>
    <t>Обеспечение безопасности дорожного движения на автомобильных дорогах общего пользования местного значения в границах населенных пунктов за счет средств областного бюджета Тверской области</t>
  </si>
  <si>
    <t>031R5S1090</t>
  </si>
  <si>
    <t xml:space="preserve">Обеспечение безопасности дорожного движения на автомобильных дорогах общего пользования местного значения в границах населенных пунктов за счет средств бюджета Конаковского муниципального округа </t>
  </si>
  <si>
    <t>МП "Развитие туризма в Конаковском муниципальном округе Тверской области"  на 2024-2028 годы</t>
  </si>
  <si>
    <t>Предоставление субсидий юридическим лицам (за исключением субсидий государственным (муниципальным) учреждениям)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муниципального округа</t>
  </si>
  <si>
    <t>Проведение конкурса "Лучший экскурсионный маршрут по Конаковскому муниципальному округу"</t>
  </si>
  <si>
    <t>Организация и проведение конференций, круглых столов и прочих мероприятий</t>
  </si>
  <si>
    <t>Проведение конкурса "Туристический сувенир Конаковского муниципального округа"</t>
  </si>
  <si>
    <t>Изготовление туристических сувениров Конаковского муниципального округа</t>
  </si>
  <si>
    <t>Проведение презентаций Конаковского муниципального округа, проведение и участие в форумах, участие в международных выставках туризма с целью развития внутреннего туризма, привлечение инвесторов</t>
  </si>
  <si>
    <t>0810120040</t>
  </si>
  <si>
    <t>Доплаты к пенсиям муниципальных служащих муниципального округа</t>
  </si>
  <si>
    <t>0810210560</t>
  </si>
  <si>
    <t>08102R0820</t>
  </si>
  <si>
    <t>МП «Содействие развитию гражданского общества Конаковского муниципального округа Тверской области»  на 2024-2028 годы</t>
  </si>
  <si>
    <t>Подпрограмма 1 «Поддержка общественного сектора и обеспечение информационной открытости органов местного самоуправления Конаковского муниципального округа»</t>
  </si>
  <si>
    <t>Задача 1 «Содействие развитию институтов гражданского общества в Конаковском муниципальном округе»</t>
  </si>
  <si>
    <t>Осуществление ежегодной денежной выплаты гражданам, удостоенным звания "Почетный гражданин"</t>
  </si>
  <si>
    <t>Расходы на оказание финансовой поддержки общественным объединениям инвалидов, ветеранов войны, труда, военной службы, воинов-интернационалистов</t>
  </si>
  <si>
    <t>Задача 2 "Информирование населения о деятельности  органов местного самоуправления и основных направлениях социально-экономического развития Конаковского муниципального округа через электронные и печатные средства массовой информации"</t>
  </si>
  <si>
    <t>Реализация расходных обязательств по поддержке редакций газет за счет средств областного бюджета</t>
  </si>
  <si>
    <t>Расходы, связанные с проведением организационно- штатных мероприятий</t>
  </si>
  <si>
    <t>9940020020</t>
  </si>
  <si>
    <t>Процентные платежи по долговым обязательствам муниципального округа</t>
  </si>
  <si>
    <t>9920020010</t>
  </si>
  <si>
    <t xml:space="preserve">Финансовое обеспечение реализации государственных полномочий по созданию, исполнению полномочий  и  обеспечению деятельности комиссий по делам несовершеннолетних </t>
  </si>
  <si>
    <t>0810210510</t>
  </si>
  <si>
    <t>0810120020</t>
  </si>
  <si>
    <t>9990020130</t>
  </si>
  <si>
    <t>9990020110</t>
  </si>
  <si>
    <t>9990020100</t>
  </si>
  <si>
    <t>МП «Молодежь Конаковского муниципального округа Тверской области»   на 2024-2028 годы</t>
  </si>
  <si>
    <t>Проведение работ по восстановлению воинских захоронений за счет средств бюджета Конаковского муниципального округа</t>
  </si>
  <si>
    <t>06101S0280</t>
  </si>
  <si>
    <t>Расходы на проведение работ по восстановлению воинских захоронений</t>
  </si>
  <si>
    <t>0610120040</t>
  </si>
  <si>
    <t>Другие вопросы в области жилищно-коммунального хозяйства</t>
  </si>
  <si>
    <t>0890000000</t>
  </si>
  <si>
    <t>0890100000</t>
  </si>
  <si>
    <t>0890120020</t>
  </si>
  <si>
    <t>0890120040</t>
  </si>
  <si>
    <t>0890120050</t>
  </si>
  <si>
    <t>0890120010</t>
  </si>
  <si>
    <t>0890120030</t>
  </si>
  <si>
    <t>1090000000</t>
  </si>
  <si>
    <t>1090100000</t>
  </si>
  <si>
    <t>1100000000</t>
  </si>
  <si>
    <t>МП "Муниципальное управление Конаковского муниципального округа Тверской области" на 2024-2028 годы</t>
  </si>
  <si>
    <t>МП «Управление имуществом и земельными ресурсами Конаковского муниципального округа Тверской области" на 2024-2028 годы</t>
  </si>
  <si>
    <t>1190000000</t>
  </si>
  <si>
    <t>Задача 1. «Обеспечение деятельности Главного администратора  (администратора) муниципальной  программы»</t>
  </si>
  <si>
    <t>1190120010</t>
  </si>
  <si>
    <t>1190120020</t>
  </si>
  <si>
    <t>Подпрограмма  1.  «Управление и распоряжение муниципальным имуществом Конаковского муниципального округа»</t>
  </si>
  <si>
    <t>1110000000</t>
  </si>
  <si>
    <t>Задача  1 «Инвентаризация и содержание объектов муниципальной собственности»</t>
  </si>
  <si>
    <t>1110100000</t>
  </si>
  <si>
    <t>Расходы на изготовление технических планов и технических паспортов на объекты казны</t>
  </si>
  <si>
    <t>1110120010</t>
  </si>
  <si>
    <t>Средства на уплату взносов на капитальный ремонт общего имущества в многоквартирных домах, муниципального нежилого фонда</t>
  </si>
  <si>
    <t>МП "Обеспечение правопорядка и безопасности населения Конаковского муниципального округа Тверской области"  на 2024-2028 годы</t>
  </si>
  <si>
    <t>Создание резерва  ресурсов для предупреждения и ликвидации чрезвычайных ситуаций природного и техногенного характера на территории Конаковского муниципального округа</t>
  </si>
  <si>
    <t>Проведение мероприятий по предупреждению возникновения чрезвычайных ситуаций на территории Конаковского муниципального округа</t>
  </si>
  <si>
    <t>0710120030</t>
  </si>
  <si>
    <t>0710120040</t>
  </si>
  <si>
    <t>Подпрограмма 2"Обеспечение правопорядка, информационной безопасности, повышение безопасности населения от угроз терроризма и экстремизма "</t>
  </si>
  <si>
    <t>Задача 2 «Профилактика правонарушений, обеспечение правопорядка и безопасности населения Конаковского муниципального округа»</t>
  </si>
  <si>
    <t>Обеспечение функционирования  систем видеонаблюдения и видеофиксации на территории Конаковского муниципального округа</t>
  </si>
  <si>
    <t>0720200010</t>
  </si>
  <si>
    <t>Водное хозяйство</t>
  </si>
  <si>
    <t>0710220020</t>
  </si>
  <si>
    <t>Содержание имущества казны</t>
  </si>
  <si>
    <t>1110120030</t>
  </si>
  <si>
    <t>1110120020</t>
  </si>
  <si>
    <t>Задача  2 «Повышение эффективности использования муниципального имущества»</t>
  </si>
  <si>
    <t>1110200000</t>
  </si>
  <si>
    <t>1110220010</t>
  </si>
  <si>
    <t>1120000000</t>
  </si>
  <si>
    <t>1120100000</t>
  </si>
  <si>
    <t>1120120010</t>
  </si>
  <si>
    <t>Расходы на осуществление работ по образованию земельных участков</t>
  </si>
  <si>
    <t>1120120020</t>
  </si>
  <si>
    <t>Задача 2. «Проведение комплексных кадастровых работ на территории Конаковского муниципального округа»</t>
  </si>
  <si>
    <t>1120200000</t>
  </si>
  <si>
    <t>Проведение комплексных кадастровых работ</t>
  </si>
  <si>
    <t>11202L5110</t>
  </si>
  <si>
    <t>Проведение кадастровых работ в отношении земельных участков из состава земель сельскохозяйственного назначения</t>
  </si>
  <si>
    <t>1120300000</t>
  </si>
  <si>
    <t>Сельское хозяйство и рыболовство</t>
  </si>
  <si>
    <t>0410120030</t>
  </si>
  <si>
    <t>Стимулирование деятельности. Приобретение призов для награждения лучших спортсменов  по итогам года</t>
  </si>
  <si>
    <t>0420120030</t>
  </si>
  <si>
    <t xml:space="preserve">Задача 2. Реализация муниципального проекта "Спорт-норма жизни". </t>
  </si>
  <si>
    <t>Задача 2 "Реализация муниципального проекта "Спорт-норма жизни"</t>
  </si>
  <si>
    <t>Укрепление материально-технической базы муниципальных дошкольных образовательных организаций</t>
  </si>
  <si>
    <t>Обеспечение бесплатным питанием обучающихся, являющихся детьми военнослужащих- участников СВО</t>
  </si>
  <si>
    <t>Организация и участие в мероприятиях учреждений дополнительного образования</t>
  </si>
  <si>
    <t xml:space="preserve">0130120070
</t>
  </si>
  <si>
    <t>Подпрограмма 1 "Развитие сферы туризма и туристской деятельности в Конаковском муниципальном округе "</t>
  </si>
  <si>
    <t>Задача 2 "Продвижение Конаковского муниципального округа  на рынке организованного туризма»</t>
  </si>
  <si>
    <t>Подпрограмма 1 «Развитие транспортного комплекса и дорожного хозяйства Конаковского муниципального округа "</t>
  </si>
  <si>
    <t>Поддержка социальных маршрутов внутреннего водного транспорта в рамках софинансирования за счет средств бюджета Конаковского муниципального округа</t>
  </si>
  <si>
    <t>Ведение сайта фестиваля "ВЕРЕЩАГИН СЫРFEST"</t>
  </si>
  <si>
    <t>Поддержка социальных маршрутов внутреннего водного транспорта  за счет средств бюджета Конаковского муниципального округа</t>
  </si>
  <si>
    <t>0310120030</t>
  </si>
  <si>
    <t>Прочие работы и услуги по ремонту дворовых территорий многоквартирных домов, проездов к дворовым территориям многоквартирных домов населенных пунктов</t>
  </si>
  <si>
    <t>0310420030</t>
  </si>
  <si>
    <t>Прочие работы и услуги  по обеспечению безопасности дорожного движения на автомобильных дорогах общего пользования местного значения Конаковского муниципального округа</t>
  </si>
  <si>
    <t>0310520030</t>
  </si>
  <si>
    <t>Приобретение и установка плоскостных спортивных сооружений и оборудования на плоскостные спортивные сооружения на территории Тверской области</t>
  </si>
  <si>
    <t>012P510400</t>
  </si>
  <si>
    <t>Обеспечение деятельности работников прочих структурных подразделений Администрации Конаковского муниципального округа</t>
  </si>
  <si>
    <t>Национальная оборона</t>
  </si>
  <si>
    <t>Мобилизационная и вневойсковая подготовка</t>
  </si>
  <si>
    <t>0810251180</t>
  </si>
  <si>
    <t>Размещение в региональных средствах массовой информации материалов, освещающих деятельность Администрации Конаковского муниципального округа</t>
  </si>
  <si>
    <t>Реализация расходных обязательств  по поддержке редакций газет за счет средств местного бюджета</t>
  </si>
  <si>
    <t>Подпрограмма 1  "Улучшение состояния объектов жилищного фонда и коммунальной инфраструктуры Конаковского муниципального округа"</t>
  </si>
  <si>
    <t>Задача 3 «Обеспечение содержания и ремонта муниципального жилищного фонда»</t>
  </si>
  <si>
    <t>1010300000</t>
  </si>
  <si>
    <t>Оплата взносов за капитальный ремонт жилых помещений, находящихся в собственности Конаковского муниципального округа</t>
  </si>
  <si>
    <t>1010320010</t>
  </si>
  <si>
    <t>Ремонт и содержание жилых помещений, находящихся в собственности Конаковского муниципального округа</t>
  </si>
  <si>
    <t>1010320020</t>
  </si>
  <si>
    <t>Задача 1"Повышение уровня газификации населенных пунктов Конаковского муниципального округа "</t>
  </si>
  <si>
    <t>Прочие мероприятия по объектам газоснабжения населенных пунктов Конаковского муниципального округа</t>
  </si>
  <si>
    <t>Развитие системы газоснабжения населенных пунктов Конаковского муниципального округа</t>
  </si>
  <si>
    <t>Задача 2 "Повышение  надежности инженерной инфраструктуры Конаковского муниципального округа "</t>
  </si>
  <si>
    <t>Мероприятия по поддержке муниципальных унитарных предприятий Конаковского муниципального округа</t>
  </si>
  <si>
    <t>Проведение капитального ремонта объектов водоснабжения и водоотведения Конаковского муниципального округа</t>
  </si>
  <si>
    <t>1010220020</t>
  </si>
  <si>
    <t>Выполнение работ по объектам водоснабжения и водоотведения в населенных пунктах Конаковского муниципального округа</t>
  </si>
  <si>
    <t>Ликвидация опасных производственных объектов</t>
  </si>
  <si>
    <t>Содержание и ремонт объектов коммунального хозяйства</t>
  </si>
  <si>
    <t>Выполнение работ по объектам теплоснабжения в населенных пунктах Конаковского муниципального округа</t>
  </si>
  <si>
    <t>Проведение капитального ремонта объектов теплоэнергетических комплексов Конаковского муниципального округа</t>
  </si>
  <si>
    <t>10102S0700</t>
  </si>
  <si>
    <t>1090120010</t>
  </si>
  <si>
    <t>1090120020</t>
  </si>
  <si>
    <t>1090120030</t>
  </si>
  <si>
    <t xml:space="preserve"> "МП "Комплексное  развитие систем коммунальной инфраструктуры Конаковского муниципального округа Тверской области " " на 2024-2028 годы</t>
  </si>
  <si>
    <t>Задача 4 «Обеспечение жильем отдельных категорий граждан»</t>
  </si>
  <si>
    <t>Обеспечение жилыми помещениями малоимущих многодетных семей, нуждающихся в жилых помещениях Конаковского муниципального округа</t>
  </si>
  <si>
    <t>10104S0290</t>
  </si>
  <si>
    <t>1010400000</t>
  </si>
  <si>
    <t>МП "Благоустройство территории Конаковского муниципального округа Тверской области"  на 2024-2028 годы</t>
  </si>
  <si>
    <t>1200000000</t>
  </si>
  <si>
    <t>Подпрограмма 1 "Комплексное развитие сферы благоустройства на территории Конаковского муниципального округа"</t>
  </si>
  <si>
    <t>1210000000</t>
  </si>
  <si>
    <t>Задача 1 "Обеспечение надлежащего состояния общественных территорий"</t>
  </si>
  <si>
    <t>1210100000</t>
  </si>
  <si>
    <t>Содержание общественных территорий Конаковского муниципального округа</t>
  </si>
  <si>
    <t>Обеспечение деятельности муниципальных бюджетных учреждений</t>
  </si>
  <si>
    <t>Организация и содержание мест захоронения</t>
  </si>
  <si>
    <t>1210120010</t>
  </si>
  <si>
    <t>1210120020</t>
  </si>
  <si>
    <t>1210120030</t>
  </si>
  <si>
    <t xml:space="preserve">Задача 2 «Улучшение уровня санитарного состояния Конаковского муниципального округа» </t>
  </si>
  <si>
    <t>Ликвидация несанкционированных свалок</t>
  </si>
  <si>
    <t>Обустройство и содержание мест по сбору ТКО</t>
  </si>
  <si>
    <t>Уничтожение борщевика Сосновского на территории Конаковского муниципального округа</t>
  </si>
  <si>
    <t>1210220010</t>
  </si>
  <si>
    <t>1210200000</t>
  </si>
  <si>
    <t>1210220020</t>
  </si>
  <si>
    <t>1210220030</t>
  </si>
  <si>
    <t>Иные мероприятия по улучшению санитарного состояния</t>
  </si>
  <si>
    <t>Задача 3 Организация уличного освещения и улучшение технического состояния электрических линий уличного освещения Конаковского муниципального округа"</t>
  </si>
  <si>
    <t>Обеспечение уличного освещения на территории Конаковского муниципального округа</t>
  </si>
  <si>
    <t>Подпрограмма 2 "Повышение качества и комфорта городской среды в Конаковском муниципальном округе"</t>
  </si>
  <si>
    <t>Задача 1 "Комплексное благоустройство территорий Конаковского муниципального округа"</t>
  </si>
  <si>
    <t>Приобретение, содержание и ремонт детских и спортивных площадок</t>
  </si>
  <si>
    <t>1210220040</t>
  </si>
  <si>
    <t>1210300000</t>
  </si>
  <si>
    <t>1210320010</t>
  </si>
  <si>
    <t>1220000000</t>
  </si>
  <si>
    <t>1220100000</t>
  </si>
  <si>
    <t>1220120010</t>
  </si>
  <si>
    <t>1220120020</t>
  </si>
  <si>
    <t>Реализация программ формирования современной городской среды</t>
  </si>
  <si>
    <t>1220200000</t>
  </si>
  <si>
    <t>122F255550</t>
  </si>
  <si>
    <t>1290120010</t>
  </si>
  <si>
    <t>1290120020</t>
  </si>
  <si>
    <t>1290100000</t>
  </si>
  <si>
    <t>1290000000</t>
  </si>
  <si>
    <t>1290120030</t>
  </si>
  <si>
    <t>1290120040</t>
  </si>
  <si>
    <t xml:space="preserve">Реализация программы спортивной подготовки в учреждениях дополнительного образования Конаковского муниципального округа </t>
  </si>
  <si>
    <t>0120420040</t>
  </si>
  <si>
    <t>Проведение муниципального конкурса "Лучший участок детского сада"</t>
  </si>
  <si>
    <t>Повышение заработной платы педагогическим работникам учреждений дополнительного образования Конаковского муниципального округа</t>
  </si>
  <si>
    <t>Развитие Всероссийского физкультурно- спортивного комплекса  "Готов к труду и обороне" на территории Конаковского муниципального округа</t>
  </si>
  <si>
    <t>Дополнительное образование</t>
  </si>
  <si>
    <t>0890120060</t>
  </si>
  <si>
    <t xml:space="preserve">Библиотечное обслуживание муниципальными казенными учреждениями культуры </t>
  </si>
  <si>
    <t>0120120040</t>
  </si>
  <si>
    <t xml:space="preserve">Культурно-досуговое обслуживание муниципальными  казенными учреждениями культуры </t>
  </si>
  <si>
    <t>Проведение ремонтных работ и противопожарных мероприятий в  учреждениях культуры</t>
  </si>
  <si>
    <t>МП «Развитие отрасли «Культура» Конаковского муниципального округа Тверской области" на 2024-2028 годы</t>
  </si>
  <si>
    <t>Подпрограмма 1 «Сохранение и развитие культурного потенциала Конаковского муниципального округа»</t>
  </si>
  <si>
    <t>0290000000</t>
  </si>
  <si>
    <t>0290100000</t>
  </si>
  <si>
    <t>Задача 6 "Патриотическое  воспитание детей и подростков"</t>
  </si>
  <si>
    <t>0120600000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</si>
  <si>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</t>
  </si>
  <si>
    <t>012EВ51790</t>
  </si>
  <si>
    <t>Прочие расходы на организацию отдыха детей в каникулярное время</t>
  </si>
  <si>
    <t>0150120010</t>
  </si>
  <si>
    <t>Задача 1 "Руководство и управление в сфере установленных функций"</t>
  </si>
  <si>
    <t>Обеспечение первичного воинского учета с целью осуществления переданных полномочий Российской Федерации по первичному воинскому учету</t>
  </si>
  <si>
    <t>Обустройство мест массового отдыха населения (городских парков)</t>
  </si>
  <si>
    <t>Обустройство мест массового отдыха населения (городских парков) Конаковского муниципального округа</t>
  </si>
  <si>
    <t>1220111450</t>
  </si>
  <si>
    <t>12201S1450</t>
  </si>
  <si>
    <t xml:space="preserve"> МП "Комплексное  развитие систем коммунальной инфраструктуры Конаковского муниципального округа Тверской области  " на 2024-2028 годы</t>
  </si>
  <si>
    <t>Подпрограмма 1 «Развитие транспортного комплекса и дорожного хозяйства Конаковского муниципального округа"</t>
  </si>
  <si>
    <t>0310110310</t>
  </si>
  <si>
    <t>03101S0310</t>
  </si>
  <si>
    <t>Комплексное благоустройство территории общего пользования Конаковского муниципального округа</t>
  </si>
  <si>
    <t xml:space="preserve"> МП "Комплексное  развитие систем коммунальной инфраструктуры Конаковского муниципального округа Тверской области "  на 2024-2028 годы</t>
  </si>
  <si>
    <t>0290100010</t>
  </si>
  <si>
    <t>Повышение заработной платы работникам муниципальных библиотек за счет средств областного бюджета</t>
  </si>
  <si>
    <t>Повышение заработной платы работникам библиотек Конаковского муниципального округа</t>
  </si>
  <si>
    <t>Повышение заработной платы работникам культурно-досуговых учреждений Конаковского муниципального округа</t>
  </si>
  <si>
    <t>Повышение заработной платы работникам культурно-досуговых учреждений  за счет средств областного бюджета</t>
  </si>
  <si>
    <t xml:space="preserve">Комплектование библиотечных фондов муниципальных библиотек </t>
  </si>
  <si>
    <t>Центральный аппарат представительных органов местного самоуправления Конаковского муниципального округа</t>
  </si>
  <si>
    <t>Расходы на определение рыночной стоимости имущества</t>
  </si>
  <si>
    <t>Подпрограмма  2  «Управление и распоряжение земельными ресурсами Конаковского муниципального округа»</t>
  </si>
  <si>
    <t>Задача  3  «Эффективное вовлечение в оборот земель сельскохозяйственного назначения Конаковского муниципального округа»</t>
  </si>
  <si>
    <t>Задача 1 «Повышение эффективности использования земельных участков, находящихся в муниципальной собственности»</t>
  </si>
  <si>
    <t>Обеспечение бесплатным питанием обучающихся с ОВЗ, получающих образование на дому</t>
  </si>
  <si>
    <t>Расходы на организацию участия детей и подростков в социально значимых региональных проектах за счет средств бюджета Конаковского муниципального округа</t>
  </si>
  <si>
    <t>МП " Физическая культура и спорт в Конаковском муниципальном округе Тверской области" на 2024-2028 годы</t>
  </si>
  <si>
    <t>Проведение кампании по организации отдыха  детей</t>
  </si>
  <si>
    <t>"О бюджете Конаковского муниципального округа</t>
  </si>
  <si>
    <t>на 2024год и на плановый период 2025 и 2026 годов"</t>
  </si>
  <si>
    <t>Размещение в  средствах массовой информации материалов, освещающих деятельность Администрации Конаковского муниципального округа</t>
  </si>
  <si>
    <t>Подпрограмма 1 "Снижение рисков и смягчение последствий чрезвычайных ситуаций природного и техногенного характера на территории Конаковского муниципального округа"</t>
  </si>
  <si>
    <t>Подпрограмма 1 "Снижение рисков и смягчение последствий чрезвычайных ситуаций природного и техногенного характера на территории Конаковского муниципального округа "</t>
  </si>
  <si>
    <t>ГРБС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</si>
  <si>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</si>
  <si>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МП «Молодежь Конаковского муниципального округа Тверской области» на 2024-2028 годы</t>
  </si>
  <si>
    <t>МП "Развитие системы образования в Конаковском муниципальном округе Тверской области» на 2024-2028 годы</t>
  </si>
  <si>
    <t>0290100020</t>
  </si>
  <si>
    <t>0410120040</t>
  </si>
  <si>
    <t>Решение Думы Конаковского муниципального округа</t>
  </si>
  <si>
    <t xml:space="preserve"> МП "Комплексное  развитие систем коммунальной инфраструктуры Конаковского муниципального округа Тверской области " на 2024-2028 годы</t>
  </si>
  <si>
    <t>Обеспечение антитеррористической защищенности образовательных учреждений</t>
  </si>
  <si>
    <t>01204L3041</t>
  </si>
  <si>
    <t xml:space="preserve">Задача 1"Руководство и управление в сфере установленных функций" </t>
  </si>
  <si>
    <t>Организация проведения спортивно-массовых мероприятий, направленных на физическое воспитание детей, подростков, молодежи и взрослого населения; привлечение к спортивному, здоровому образу жизни взрослого населения, инвалидов и ветеранов  в рамках календарного плана спортивно-массовых мероприятий на текущий год</t>
  </si>
  <si>
    <t>0420200000</t>
  </si>
  <si>
    <t>04202S0480</t>
  </si>
  <si>
    <t xml:space="preserve">Расходы на содержание МКУ ЦМП "Иволга" </t>
  </si>
  <si>
    <t>Обеспечение функционирования формирований добровольных пожарных команд (дружин)</t>
  </si>
  <si>
    <t>Задача 2 "Обеспечение на территории Конаковского муниципального округа функционирования системы обеспечения вызова экстренных оперативных служб по единому номеру «112»</t>
  </si>
  <si>
    <t>Обеспечение содержания ЕДДС Конаковского муниципального округа</t>
  </si>
  <si>
    <t>Проведение мероприятий по предупреждению возникновения чрезвычайных ситуаций на гидротехнических сооружениях</t>
  </si>
  <si>
    <t>08102Д0820</t>
  </si>
  <si>
    <t>11203L5990</t>
  </si>
  <si>
    <t>1190100000</t>
  </si>
  <si>
    <t xml:space="preserve">Обеспечение деятельности  органов финансового (финансово-бюджетного) надзора </t>
  </si>
  <si>
    <t>9990020120</t>
  </si>
  <si>
    <t>Обеспечение деятельности руководителя  и  заместителя органов финансового (финансово-бюджетного) надзора</t>
  </si>
  <si>
    <t>Резервные фонды исполнительных органов муниципального округа</t>
  </si>
  <si>
    <t>031R311090</t>
  </si>
  <si>
    <t>031R3S1090</t>
  </si>
  <si>
    <t>Задача1 "Развитие массового спорта и физкультурно-оздоровительного движения среди всех возрастных групп и категорий населения Конаковского муниципального округа, включая лиц с ограниченными физическими возможностями и инвалидов"</t>
  </si>
  <si>
    <t>Дума Конаковского муниципального округа</t>
  </si>
  <si>
    <t>Формирование земельных участков для предоставления гражданам, имеющим трех и более детей</t>
  </si>
  <si>
    <t>Создание условий для занятий физической культурой и спортом на базе спортивных сооружений муниципального округа</t>
  </si>
  <si>
    <t>МП «Развитие отрасли «Культура»  Конаковского муниципального округа Тверской области" на 2024-2028 годы</t>
  </si>
  <si>
    <t xml:space="preserve">                                                Приложение 3</t>
  </si>
  <si>
    <t xml:space="preserve">                                                Приложение 5</t>
  </si>
  <si>
    <t>Объем бюджетных ассигнований  на финансовое обеспечение реализации  муниципальных программ и не программных направлений деятельности в разрезе главных распорядителей бюджетных средств на 2024 год и на плановый период 2025 и 2026 годов</t>
  </si>
  <si>
    <t xml:space="preserve">                                                Приложение 7 </t>
  </si>
  <si>
    <t>Общий объем бюджетных ассигнований, направляемых на  исполнение публичных нормативных обязательств на 2024 год и на плановый период 2025 и 2026годов</t>
  </si>
  <si>
    <t>0310220020</t>
  </si>
  <si>
    <t>Закупка товаров, работ и услуг в целях капитального ремонта государственного (муниципального) имущества</t>
  </si>
  <si>
    <t>Проект Решение Думы Конаковского муниципального округа</t>
  </si>
  <si>
    <t>Задача 2 «Реализация программ формирования современной городской среды в Конаковском муниципальном округе»</t>
  </si>
  <si>
    <t>601</t>
  </si>
  <si>
    <t>675</t>
  </si>
  <si>
    <t>Плановый период</t>
  </si>
  <si>
    <t>Сумма, тыс.руб.</t>
  </si>
  <si>
    <t>"Положение о порядке назначения и выплаты пенсии за выслугу лет к страховой пенсии по старости (инвалидности) муниципальным служащим Конаковского муниципального округа Тверской области"</t>
  </si>
  <si>
    <t>Создание условий для предоставления транспортных услуг населению и организацию транспортного обслуживания населения в границах муниципального образования в части обеспечения подвоза учащихся, проживающих в сельской местности, к месту обучения и обратно</t>
  </si>
  <si>
    <t>Обеспечение функционирования модели персонифицированного финансирования дополнительного образования детей</t>
  </si>
  <si>
    <t>Организация и проведение районных, конкурсов, фестивалей, праздников , концертов, творческих встреч, выставок. Участие в региональных и всероссийских мероприятиях и проектах</t>
  </si>
  <si>
    <t>Участие спортсменов УДО в  спортивно-массовых мероприятиях, соревнованиях, открытых, традиционных и всероссийских турнирах</t>
  </si>
  <si>
    <t>Участие спортсменов  в спортивно-массовых мероприятиях, турнирах и официальных соревнованиях</t>
  </si>
  <si>
    <t xml:space="preserve">Об утверждении Положения "О присвоении 
звания «Почетный гражданин Конаковского муниципального округа» 
</t>
  </si>
  <si>
    <t xml:space="preserve"> О наделении органов местного самоуправления муниципальных образований Тверской области отдельными государственными полномочиями Тверской области по предоставлению компенсации расходов на оплату жилых помещений, отопления и освещения отдельным категориям педагогических работников, проживающим и работающим в сельских населенных пунктах, рабочих поселках (поселках городского типа)</t>
  </si>
  <si>
    <t xml:space="preserve">Создание условий для предоставления дополнительного образования спортивной направленности детям в МБУ ДО СШ "Конаковский лед"  </t>
  </si>
  <si>
    <t>Распределение бюджетных ассигнований  бюджета Конаковского округа по разделам, подразделам, целевым статьям (муниципальным программам и не программным направлениям деятельности), группам и элементам видов расходов классификации расходов бюджетов  на 2024 год  и на плановый период 2025 и 2026годов</t>
  </si>
  <si>
    <t>Распределение бюджетных ассигнований   бюджета Конаковского  округа по разделам и подразделам классификации расходов бюджетов на 2024 год и на плановый период 2025 и 2026 годов</t>
  </si>
  <si>
    <t xml:space="preserve">Ведомственная структура расходов  бюджета Конаковского округа  по главным распорядителям бюджетных средств, разделам, подразделам, целевым статьям (муниципальным программам и не программным направлениям деятельности), группам и элементам видов расходов классификации расходов бюджетов на 2024 год  и на плановый период 2025 и 2026 годов </t>
  </si>
  <si>
    <t>2024 год</t>
  </si>
  <si>
    <t>2025 год</t>
  </si>
  <si>
    <t>2026 год</t>
  </si>
  <si>
    <t>МКУ КРК Конаковского района</t>
  </si>
  <si>
    <t xml:space="preserve">Приобретение товаров, работ, услуг в пользу граждан в целях их социального обеспечения </t>
  </si>
  <si>
    <t>Администрация Конаковского муниципального округа Тверской области</t>
  </si>
  <si>
    <t>Иные выплаты населению</t>
  </si>
  <si>
    <t>Комитет по управлению имуществом и земельным отношениям Администрации Конаковского муниципального округа</t>
  </si>
  <si>
    <t>Управление финансов Администрации Конаковского муниципального округа</t>
  </si>
  <si>
    <t>Управление образования Администрации Конаковского муниципального округа</t>
  </si>
  <si>
    <t>01201L7502</t>
  </si>
  <si>
    <r>
      <t>Реализация мероприятий по модернизации школьных систем образования (проведение капитального ремонта зданий муниципальных общеобразовательных организаций и оснащение их оборудованием)</t>
    </r>
    <r>
      <rPr>
        <sz val="9"/>
        <rFont val="Arial"/>
        <family val="2"/>
        <charset val="204"/>
      </rPr>
      <t xml:space="preserve"> </t>
    </r>
  </si>
  <si>
    <t>01103S1350</t>
  </si>
  <si>
    <t xml:space="preserve"> Оснащение муниципальных дошкольных образовательных  организаций уличными игровыми комплексами </t>
  </si>
  <si>
    <t>Развитие системы газоснабжения населенных пунктов Тверской области</t>
  </si>
  <si>
    <t>1010110100</t>
  </si>
  <si>
    <t>Задача 3 «Содействие развитию проектов поддержки местных инициатив»</t>
  </si>
  <si>
    <t>0510300000</t>
  </si>
  <si>
    <t>05103S9004</t>
  </si>
  <si>
    <t xml:space="preserve"> Реализация программ поддержки местных инициатив в Конаковском муниципальном округе (Приобретение акустической системы для МКУ «Ручьевской СДК» Конаковского муниципального округа)</t>
  </si>
  <si>
    <t>0510319004</t>
  </si>
  <si>
    <t xml:space="preserve"> Реализация программ поддержки местных инициатив в Тверской области (Приобретение акустической системы для МКУ «Ручьевской СДК» Конаковского муниципального округа)</t>
  </si>
  <si>
    <t>05103S9001</t>
  </si>
  <si>
    <t>Реализация программ поддержки местных инициатив в Конаковском муниципальном округе (Спортивная площадка в МБОУ СОШ №1 п.Редкино)</t>
  </si>
  <si>
    <t>0510319001</t>
  </si>
  <si>
    <t xml:space="preserve"> Реализация программ поддержки местных инициатив в Тверской области (Спортивная площадка в МБОУ СОШ №1 п.Редкино)</t>
  </si>
  <si>
    <t>05103S9003</t>
  </si>
  <si>
    <t xml:space="preserve"> Реализация программ поддержки местных инициатив в Конаковском муниципальном округе (Спортивная площадка в МБОУ СОШ №2 п.Редкино)</t>
  </si>
  <si>
    <t>0510319003</t>
  </si>
  <si>
    <t xml:space="preserve">  Реализация программ поддержки местных инициатив в Тверской области (Спортивная площадка в МБОУ СОШ №2 п.Редкино)</t>
  </si>
  <si>
    <t>05103S9002</t>
  </si>
  <si>
    <t>Реализация программ поддержки местных инициатив в Конаковском муниципальном округе (Приобретение музыкального оборудования (цифровое пианино, классическая гитара, балалайка- 3 шт., пианино акустическое -4 шт., домра – 7 шт.) для МБУ ДО Детская Хоровая школа мальчиков и юношей г.Конаково)</t>
  </si>
  <si>
    <t>0510319002</t>
  </si>
  <si>
    <t xml:space="preserve"> Реализация программ поддержки местных инициатив в Тверской области (Приобретение музыкального оборудования (цифровое пианино, классическая гитара, балалайка- 3 шт., пианино акустическое -4 шт., домра – 7 шт.) для МБУ ДО Детская Хоровая школа мальчиков и юношей г.Конаково)</t>
  </si>
  <si>
    <t>Задача 5 «Развитие парков культуры и отдыха»</t>
  </si>
  <si>
    <t>0210500000</t>
  </si>
  <si>
    <t>0210520010</t>
  </si>
  <si>
    <t>Обеспечение деятельности парков культуры и отдыха</t>
  </si>
  <si>
    <t>Физическая культура</t>
  </si>
  <si>
    <t>05102S0490</t>
  </si>
  <si>
    <t xml:space="preserve">Развитие материально-технической базы редакций районных и городских газет за счет средств местного бюджета </t>
  </si>
  <si>
    <t>Стимулирующие выплаты управленческой команде</t>
  </si>
  <si>
    <t>Стимулирующие выплаты Главе Конаковского района</t>
  </si>
  <si>
    <t xml:space="preserve">Реализация мероприятий по модернизации систем школьного образования (в части проведения капитального ремонта муниципальных образовательных организаций и оснащения их оборудованием) за счет местного бюджета </t>
  </si>
  <si>
    <t>9990020140</t>
  </si>
  <si>
    <t>Обеспечение деятельности работников представительных органов муниципального округа, не являющихся муниципальными служащими</t>
  </si>
  <si>
    <t>01103S1040</t>
  </si>
  <si>
    <t>Пособия, компенсации и иные социальные выплаты гражданам, кроме публичных нормативных обязательств</t>
  </si>
  <si>
    <t>Расходы на приобретение техники и оборудования</t>
  </si>
  <si>
    <t xml:space="preserve">0130120080
</t>
  </si>
  <si>
    <t>Проведение независимой оценки качества предоставляемых услуг в сфере культуры</t>
  </si>
  <si>
    <t>0210220060</t>
  </si>
  <si>
    <t xml:space="preserve">Проведение независимой оценки качества предоставляемых услуг в сфере культуры </t>
  </si>
  <si>
    <t>Расходы, связанные со строительством учреждения культурно-досугового типа</t>
  </si>
  <si>
    <t>0210220070</t>
  </si>
  <si>
    <t>1220120050</t>
  </si>
  <si>
    <t>Прочие мероприятия по обустройству мест массового отдыха населения (городских парков) Конаковского муниципального округа</t>
  </si>
  <si>
    <t>1220220020</t>
  </si>
  <si>
    <t>Прочие мероприятия на реализацию программ формирования современной городской среды</t>
  </si>
  <si>
    <t>1210120040</t>
  </si>
  <si>
    <t>Проведение ремонтных работ и противопожарных мероприятий</t>
  </si>
  <si>
    <t>0810120050</t>
  </si>
  <si>
    <t>Расходы на содержание имущества находящегося в собственности Конаковского муниципального округа</t>
  </si>
  <si>
    <t>Управление образования  Администрации Конаковского муниципального округа</t>
  </si>
  <si>
    <t xml:space="preserve">Физическая культура </t>
  </si>
  <si>
    <t>0510319301</t>
  </si>
  <si>
    <t xml:space="preserve"> Реализация мероприятий по обращениям, поступающим к депутатам Законодательного Собрания Тверской области, в рамках реализации программ поддержки местных инициатив (Спортивная площадка в МБОУ СОШ №1 п.Редкино)</t>
  </si>
  <si>
    <t>0510319303</t>
  </si>
  <si>
    <t>Реализация мероприятий по обращениям, поступающим к депутатам Законодательного Собрания Тверской области, в рамках реализации программ поддержки местных инициатив (Спортивная площадка в МБОУ СОШ №2 п.Редкино)</t>
  </si>
  <si>
    <t>0510319302</t>
  </si>
  <si>
    <t xml:space="preserve"> Реализация мероприятий по обращениям, поступающим к депутатам Законодательного Собрания Тверской области, в рамках реализации программ поддержки местных инициатив (Приобретение музыкального оборудования (цифровое пианино, классическая гитара, балалайка- 3 шт., пианино акустическое -4 шт., домра – 7 шт.) для МБУ ДО Детская Хоровая школа мальчиков и юношей г.Конаково)</t>
  </si>
  <si>
    <t>0510319304</t>
  </si>
  <si>
    <t>Реализация мероприятий по обращениям, поступающим к депутатам Законодательного Собрания Тверской области, в рамках реализации программ поддержки местных инициатив (Приобретение акустической системы для МКУ «Ручьевской СДК» Конаковского муниципального округа)</t>
  </si>
  <si>
    <t>к решению Думы Конаковского</t>
  </si>
  <si>
    <t>муниципального округа</t>
  </si>
  <si>
    <t>от 21.12.2023 № 97</t>
  </si>
  <si>
    <t>&lt;&lt;Приложение 4</t>
  </si>
  <si>
    <t>&lt;&lt;Приложение 3</t>
  </si>
  <si>
    <t>&lt;&lt;Приложение 5</t>
  </si>
  <si>
    <t>&lt;&lt;Приложение 7</t>
  </si>
  <si>
    <t>&lt;&lt;Приложение 6</t>
  </si>
  <si>
    <t>01201S7500</t>
  </si>
  <si>
    <t>1010220100</t>
  </si>
  <si>
    <t xml:space="preserve">Субсидия Муниципальному унитарному предприятию «Районные тепловые сети» в целях финансового обеспечения части затрат в связи  с оказанием услуг по теплоснабжению и горячему водоснабжению населения  </t>
  </si>
  <si>
    <t>Другие вопросы в области культуры, кинематографии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</si>
  <si>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</si>
  <si>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</si>
  <si>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Укрепление материально-технической базы муниципальных дошкольных образовательных организаций за счет средств областного бюджета</t>
  </si>
  <si>
    <t>0110311040</t>
  </si>
  <si>
    <t>Обеспечение жилыми помещениями малоимущих многодетных семей, нуждающихся в жилых помещениях</t>
  </si>
  <si>
    <t>1010410290</t>
  </si>
  <si>
    <t>Реализация мероприятий по модернизации школьных систем образования ( в части проведения капитального ремонта зданий муниципальных общеобразовательных организаций и оснащение их оборудованием) за счет средств областного бюджета</t>
  </si>
  <si>
    <t>01201А7500</t>
  </si>
  <si>
    <t>от 29.02.2024 № 119</t>
  </si>
  <si>
    <t>Приложение 4</t>
  </si>
</sst>
</file>

<file path=xl/styles.xml><?xml version="1.0" encoding="utf-8"?>
<styleSheet xmlns="http://schemas.openxmlformats.org/spreadsheetml/2006/main">
  <numFmts count="6">
    <numFmt numFmtId="164" formatCode="_-* #,##0.00&quot;р.&quot;_-;\-* #,##0.00&quot;р.&quot;_-;_-* \-??&quot;р.&quot;_-;_-@_-"/>
    <numFmt numFmtId="165" formatCode="_-* #,##0_р_._-;\-* #,##0_р_._-;_-* \-_р_._-;_-@_-"/>
    <numFmt numFmtId="166" formatCode="0.0"/>
    <numFmt numFmtId="167" formatCode="0.000"/>
    <numFmt numFmtId="168" formatCode="#,##0.000"/>
    <numFmt numFmtId="169" formatCode="#,##0.000\ _₽"/>
  </numFmts>
  <fonts count="33"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1"/>
    </font>
    <font>
      <sz val="9"/>
      <name val="Arial Cyr"/>
      <charset val="204"/>
    </font>
    <font>
      <sz val="13"/>
      <name val="Times New Roman"/>
      <family val="1"/>
      <charset val="204"/>
    </font>
    <font>
      <i/>
      <sz val="9"/>
      <name val="Arial"/>
      <family val="2"/>
      <charset val="204"/>
    </font>
    <font>
      <sz val="9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9"/>
      <name val="Times New Roman"/>
      <family val="1"/>
      <charset val="204"/>
    </font>
    <font>
      <b/>
      <sz val="8"/>
      <name val="Arial"/>
      <family val="2"/>
      <charset val="204"/>
    </font>
    <font>
      <sz val="9"/>
      <color rgb="FF000000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>
      <alignment vertical="top"/>
    </xf>
    <xf numFmtId="164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" fillId="0" borderId="0">
      <alignment vertical="top" wrapText="1"/>
    </xf>
    <xf numFmtId="0" fontId="12" fillId="0" borderId="0"/>
    <xf numFmtId="165" fontId="11" fillId="0" borderId="0" applyFill="0" applyBorder="0" applyProtection="0">
      <alignment vertical="top"/>
    </xf>
    <xf numFmtId="0" fontId="21" fillId="0" borderId="0">
      <alignment vertical="center" wrapText="1"/>
    </xf>
    <xf numFmtId="0" fontId="21" fillId="0" borderId="0">
      <alignment horizontal="right" vertical="center" wrapText="1"/>
    </xf>
    <xf numFmtId="0" fontId="21" fillId="0" borderId="0">
      <alignment vertical="center"/>
    </xf>
    <xf numFmtId="0" fontId="21" fillId="0" borderId="0"/>
    <xf numFmtId="0" fontId="22" fillId="0" borderId="0">
      <alignment horizontal="center"/>
    </xf>
    <xf numFmtId="0" fontId="22" fillId="0" borderId="0">
      <alignment wrapText="1"/>
    </xf>
    <xf numFmtId="0" fontId="22" fillId="0" borderId="0"/>
    <xf numFmtId="0" fontId="22" fillId="0" borderId="0">
      <alignment horizontal="center" vertical="center" wrapText="1"/>
    </xf>
    <xf numFmtId="0" fontId="22" fillId="0" borderId="11">
      <alignment horizontal="center"/>
    </xf>
    <xf numFmtId="0" fontId="22" fillId="0" borderId="0">
      <alignment horizontal="center" vertical="top"/>
    </xf>
    <xf numFmtId="0" fontId="22" fillId="0" borderId="12">
      <alignment horizontal="center" vertical="top"/>
    </xf>
    <xf numFmtId="0" fontId="22" fillId="0" borderId="11">
      <alignment horizontal="center" shrinkToFit="1"/>
    </xf>
    <xf numFmtId="0" fontId="23" fillId="0" borderId="0">
      <alignment horizontal="center" vertical="center" wrapText="1"/>
    </xf>
    <xf numFmtId="0" fontId="24" fillId="0" borderId="0"/>
    <xf numFmtId="0" fontId="24" fillId="0" borderId="13">
      <alignment horizontal="center" vertical="center"/>
    </xf>
    <xf numFmtId="0" fontId="21" fillId="0" borderId="0">
      <alignment horizontal="center" vertical="center" wrapText="1"/>
    </xf>
    <xf numFmtId="0" fontId="24" fillId="0" borderId="14">
      <alignment horizontal="right"/>
    </xf>
    <xf numFmtId="0" fontId="24" fillId="0" borderId="15">
      <alignment horizontal="center"/>
    </xf>
    <xf numFmtId="49" fontId="24" fillId="0" borderId="16">
      <alignment horizontal="center"/>
    </xf>
    <xf numFmtId="0" fontId="21" fillId="0" borderId="0">
      <alignment horizontal="left" vertical="center" wrapText="1"/>
    </xf>
    <xf numFmtId="0" fontId="24" fillId="0" borderId="16">
      <alignment horizontal="center" wrapText="1"/>
    </xf>
    <xf numFmtId="0" fontId="21" fillId="0" borderId="11">
      <alignment horizontal="left" vertical="center" wrapText="1"/>
    </xf>
    <xf numFmtId="0" fontId="24" fillId="0" borderId="16">
      <alignment horizontal="center"/>
    </xf>
    <xf numFmtId="0" fontId="24" fillId="0" borderId="17">
      <alignment horizontal="center"/>
    </xf>
    <xf numFmtId="0" fontId="25" fillId="0" borderId="0">
      <alignment vertical="center" wrapText="1"/>
    </xf>
    <xf numFmtId="0" fontId="26" fillId="0" borderId="0">
      <alignment vertical="center"/>
    </xf>
    <xf numFmtId="0" fontId="26" fillId="0" borderId="0"/>
    <xf numFmtId="0" fontId="27" fillId="0" borderId="0">
      <alignment horizontal="center" vertical="center" wrapText="1"/>
    </xf>
    <xf numFmtId="0" fontId="24" fillId="0" borderId="0">
      <alignment vertical="center"/>
    </xf>
    <xf numFmtId="0" fontId="22" fillId="0" borderId="0">
      <alignment horizontal="right" vertical="center"/>
    </xf>
    <xf numFmtId="0" fontId="21" fillId="0" borderId="18">
      <alignment horizontal="center" vertical="center" wrapText="1"/>
    </xf>
    <xf numFmtId="0" fontId="21" fillId="0" borderId="18">
      <alignment horizontal="center" vertical="center" wrapText="1"/>
    </xf>
    <xf numFmtId="0" fontId="21" fillId="0" borderId="18">
      <alignment horizontal="center" vertical="center" wrapText="1"/>
    </xf>
    <xf numFmtId="0" fontId="21" fillId="0" borderId="19">
      <alignment horizontal="center" vertical="center" shrinkToFit="1"/>
    </xf>
    <xf numFmtId="0" fontId="21" fillId="0" borderId="19">
      <alignment horizontal="center" vertical="center" shrinkToFit="1"/>
    </xf>
    <xf numFmtId="0" fontId="21" fillId="0" borderId="20">
      <alignment horizontal="center" vertical="center" wrapText="1"/>
    </xf>
    <xf numFmtId="0" fontId="21" fillId="0" borderId="18">
      <alignment horizontal="center" vertical="center" wrapText="1"/>
    </xf>
    <xf numFmtId="0" fontId="26" fillId="0" borderId="13">
      <alignment horizontal="center"/>
    </xf>
    <xf numFmtId="0" fontId="21" fillId="0" borderId="21">
      <alignment horizontal="left" vertical="center" wrapText="1"/>
    </xf>
    <xf numFmtId="49" fontId="21" fillId="0" borderId="22">
      <alignment horizontal="center" vertical="center" shrinkToFit="1"/>
    </xf>
    <xf numFmtId="49" fontId="21" fillId="0" borderId="18">
      <alignment horizontal="center" vertical="center"/>
    </xf>
    <xf numFmtId="49" fontId="28" fillId="0" borderId="18">
      <alignment horizontal="center" vertical="center" shrinkToFit="1"/>
    </xf>
    <xf numFmtId="4" fontId="21" fillId="0" borderId="18">
      <alignment horizontal="right" vertical="center"/>
    </xf>
    <xf numFmtId="0" fontId="28" fillId="0" borderId="23">
      <alignment horizontal="left" vertical="center" wrapText="1" indent="1"/>
    </xf>
    <xf numFmtId="49" fontId="28" fillId="0" borderId="22">
      <alignment horizontal="center" vertical="center" shrinkToFit="1"/>
    </xf>
    <xf numFmtId="4" fontId="28" fillId="0" borderId="18">
      <alignment horizontal="right" vertical="center"/>
    </xf>
    <xf numFmtId="0" fontId="21" fillId="0" borderId="0">
      <alignment horizontal="center" vertical="center"/>
    </xf>
    <xf numFmtId="0" fontId="26" fillId="0" borderId="24"/>
    <xf numFmtId="0" fontId="22" fillId="0" borderId="0">
      <alignment vertical="center"/>
    </xf>
    <xf numFmtId="0" fontId="22" fillId="0" borderId="0">
      <alignment horizontal="left" vertical="center"/>
    </xf>
    <xf numFmtId="0" fontId="22" fillId="0" borderId="0">
      <alignment horizontal="left" vertical="center" wrapText="1"/>
    </xf>
    <xf numFmtId="14" fontId="24" fillId="0" borderId="0">
      <alignment vertical="center" wrapText="1"/>
    </xf>
  </cellStyleXfs>
  <cellXfs count="309">
    <xf numFmtId="0" fontId="0" fillId="0" borderId="0" xfId="0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0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righ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/>
    </xf>
    <xf numFmtId="0" fontId="2" fillId="0" borderId="1" xfId="2" applyNumberFormat="1" applyFont="1" applyFill="1" applyBorder="1" applyAlignment="1" applyProtection="1">
      <alignment horizontal="center" vertical="top" wrapText="1"/>
    </xf>
    <xf numFmtId="0" fontId="2" fillId="0" borderId="1" xfId="1" applyNumberFormat="1" applyFont="1" applyFill="1" applyBorder="1" applyAlignment="1" applyProtection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2" fillId="0" borderId="1" xfId="2" applyNumberFormat="1" applyFon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center" vertical="top"/>
    </xf>
    <xf numFmtId="49" fontId="7" fillId="0" borderId="4" xfId="0" applyNumberFormat="1" applyFont="1" applyFill="1" applyBorder="1" applyAlignment="1" applyProtection="1">
      <alignment vertical="top"/>
    </xf>
    <xf numFmtId="49" fontId="7" fillId="0" borderId="3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14" fillId="0" borderId="1" xfId="4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3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left" vertical="top" wrapText="1"/>
    </xf>
    <xf numFmtId="49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>
      <alignment vertical="top"/>
    </xf>
    <xf numFmtId="0" fontId="0" fillId="0" borderId="1" xfId="0" applyNumberFormat="1" applyFon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14" fontId="0" fillId="0" borderId="1" xfId="0" applyNumberForma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13" fillId="0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49" fontId="17" fillId="0" borderId="1" xfId="5" applyNumberFormat="1" applyFont="1" applyFill="1" applyBorder="1" applyAlignment="1" applyProtection="1">
      <alignment horizontal="center" vertical="top" wrapText="1"/>
    </xf>
    <xf numFmtId="0" fontId="17" fillId="0" borderId="1" xfId="5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 applyProtection="1">
      <alignment horizontal="righ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49" fontId="7" fillId="0" borderId="2" xfId="0" applyNumberFormat="1" applyFont="1" applyFill="1" applyBorder="1" applyAlignment="1" applyProtection="1">
      <alignment horizontal="center" vertical="top"/>
    </xf>
    <xf numFmtId="0" fontId="7" fillId="0" borderId="1" xfId="1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vertical="top"/>
    </xf>
    <xf numFmtId="0" fontId="2" fillId="0" borderId="0" xfId="0" applyFont="1" applyFill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2" fillId="0" borderId="7" xfId="0" applyNumberFormat="1" applyFont="1" applyFill="1" applyBorder="1" applyAlignment="1" applyProtection="1">
      <alignment horizontal="right" vertical="top"/>
    </xf>
    <xf numFmtId="0" fontId="7" fillId="0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2" fillId="2" borderId="1" xfId="3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>
      <alignment vertical="top"/>
    </xf>
    <xf numFmtId="49" fontId="18" fillId="0" borderId="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>
      <alignment vertical="top"/>
    </xf>
    <xf numFmtId="49" fontId="18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2" fillId="0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>
      <alignment vertical="top"/>
    </xf>
    <xf numFmtId="49" fontId="13" fillId="3" borderId="1" xfId="0" applyNumberFormat="1" applyFont="1" applyFill="1" applyBorder="1" applyAlignment="1">
      <alignment horizontal="center" vertical="top" wrapText="1"/>
    </xf>
    <xf numFmtId="0" fontId="7" fillId="0" borderId="8" xfId="0" applyNumberFormat="1" applyFont="1" applyFill="1" applyBorder="1" applyAlignment="1" applyProtection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49" fontId="16" fillId="0" borderId="1" xfId="0" applyNumberFormat="1" applyFont="1" applyFill="1" applyBorder="1" applyAlignment="1" applyProtection="1">
      <alignment horizontal="center" vertical="top"/>
    </xf>
    <xf numFmtId="0" fontId="18" fillId="0" borderId="1" xfId="1" applyNumberFormat="1" applyFont="1" applyFill="1" applyBorder="1" applyAlignment="1" applyProtection="1">
      <alignment horizontal="center" vertical="top" wrapText="1"/>
    </xf>
    <xf numFmtId="49" fontId="19" fillId="0" borderId="1" xfId="5" applyNumberFormat="1" applyFont="1" applyFill="1" applyBorder="1" applyAlignment="1" applyProtection="1">
      <alignment horizontal="center" vertical="top" wrapText="1"/>
    </xf>
    <xf numFmtId="0" fontId="19" fillId="0" borderId="1" xfId="5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Border="1">
      <alignment vertical="top"/>
    </xf>
    <xf numFmtId="169" fontId="2" fillId="0" borderId="1" xfId="0" applyNumberFormat="1" applyFont="1" applyFill="1" applyBorder="1" applyAlignment="1" applyProtection="1">
      <alignment horizontal="center" vertical="top"/>
    </xf>
    <xf numFmtId="169" fontId="2" fillId="0" borderId="1" xfId="0" applyNumberFormat="1" applyFont="1" applyFill="1" applyBorder="1" applyAlignment="1" applyProtection="1">
      <alignment horizontal="center" vertical="top" wrapText="1"/>
    </xf>
    <xf numFmtId="168" fontId="7" fillId="0" borderId="1" xfId="0" applyNumberFormat="1" applyFont="1" applyFill="1" applyBorder="1" applyAlignment="1" applyProtection="1">
      <alignment horizontal="right" vertical="top"/>
    </xf>
    <xf numFmtId="168" fontId="2" fillId="0" borderId="1" xfId="0" applyNumberFormat="1" applyFont="1" applyFill="1" applyBorder="1" applyAlignment="1" applyProtection="1">
      <alignment horizontal="right" vertical="center"/>
    </xf>
    <xf numFmtId="168" fontId="2" fillId="0" borderId="1" xfId="0" applyNumberFormat="1" applyFont="1" applyFill="1" applyBorder="1" applyAlignment="1" applyProtection="1">
      <alignment horizontal="right" vertical="center" wrapText="1"/>
    </xf>
    <xf numFmtId="168" fontId="2" fillId="0" borderId="1" xfId="0" applyNumberFormat="1" applyFont="1" applyFill="1" applyBorder="1" applyAlignment="1" applyProtection="1">
      <alignment vertical="center"/>
    </xf>
    <xf numFmtId="168" fontId="7" fillId="0" borderId="1" xfId="0" applyNumberFormat="1" applyFont="1" applyFill="1" applyBorder="1" applyAlignment="1" applyProtection="1">
      <alignment horizontal="right" vertical="center"/>
    </xf>
    <xf numFmtId="168" fontId="7" fillId="0" borderId="1" xfId="0" applyNumberFormat="1" applyFont="1" applyFill="1" applyBorder="1" applyAlignment="1" applyProtection="1">
      <alignment vertical="center"/>
    </xf>
    <xf numFmtId="168" fontId="2" fillId="0" borderId="1" xfId="0" applyNumberFormat="1" applyFont="1" applyFill="1" applyBorder="1" applyAlignment="1" applyProtection="1">
      <alignment horizontal="right" vertical="top"/>
    </xf>
    <xf numFmtId="168" fontId="7" fillId="0" borderId="8" xfId="0" applyNumberFormat="1" applyFont="1" applyFill="1" applyBorder="1" applyAlignment="1" applyProtection="1">
      <alignment vertical="top"/>
    </xf>
    <xf numFmtId="169" fontId="7" fillId="0" borderId="1" xfId="0" applyNumberFormat="1" applyFont="1" applyFill="1" applyBorder="1" applyAlignment="1" applyProtection="1">
      <alignment horizontal="center" vertical="top"/>
    </xf>
    <xf numFmtId="169" fontId="18" fillId="0" borderId="1" xfId="0" applyNumberFormat="1" applyFont="1" applyFill="1" applyBorder="1" applyAlignment="1" applyProtection="1">
      <alignment horizontal="center" vertical="top"/>
    </xf>
    <xf numFmtId="169" fontId="2" fillId="0" borderId="7" xfId="0" applyNumberFormat="1" applyFont="1" applyFill="1" applyBorder="1" applyAlignment="1" applyProtection="1">
      <alignment horizontal="center" vertical="top"/>
    </xf>
    <xf numFmtId="169" fontId="18" fillId="0" borderId="1" xfId="0" applyNumberFormat="1" applyFont="1" applyFill="1" applyBorder="1" applyAlignment="1" applyProtection="1">
      <alignment horizontal="center" vertical="top" wrapText="1"/>
    </xf>
    <xf numFmtId="169" fontId="2" fillId="0" borderId="2" xfId="0" applyNumberFormat="1" applyFont="1" applyFill="1" applyBorder="1" applyAlignment="1" applyProtection="1">
      <alignment horizontal="center" vertical="top"/>
    </xf>
    <xf numFmtId="169" fontId="2" fillId="0" borderId="1" xfId="0" applyNumberFormat="1" applyFont="1" applyFill="1" applyBorder="1" applyAlignment="1">
      <alignment horizontal="center" vertical="top"/>
    </xf>
    <xf numFmtId="169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 applyProtection="1">
      <alignment horizontal="center" vertical="top"/>
    </xf>
    <xf numFmtId="169" fontId="2" fillId="3" borderId="1" xfId="0" applyNumberFormat="1" applyFont="1" applyFill="1" applyBorder="1" applyAlignment="1" applyProtection="1">
      <alignment horizontal="center" vertical="top"/>
    </xf>
    <xf numFmtId="168" fontId="0" fillId="0" borderId="0" xfId="0" applyNumberFormat="1">
      <alignment vertical="top"/>
    </xf>
    <xf numFmtId="169" fontId="18" fillId="3" borderId="1" xfId="0" applyNumberFormat="1" applyFont="1" applyFill="1" applyBorder="1" applyAlignment="1" applyProtection="1">
      <alignment horizontal="center" vertical="top"/>
    </xf>
    <xf numFmtId="166" fontId="0" fillId="0" borderId="0" xfId="0" applyNumberFormat="1" applyBorder="1">
      <alignment vertical="top"/>
    </xf>
    <xf numFmtId="0" fontId="2" fillId="0" borderId="1" xfId="3" applyNumberFormat="1" applyFont="1" applyFill="1" applyBorder="1" applyAlignment="1">
      <alignment horizontal="center" vertical="top" wrapText="1"/>
    </xf>
    <xf numFmtId="0" fontId="0" fillId="0" borderId="0" xfId="0" applyNumberForma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167" fontId="2" fillId="0" borderId="0" xfId="0" applyNumberFormat="1" applyFont="1" applyFill="1" applyBorder="1" applyAlignment="1" applyProtection="1">
      <alignment horizontal="center" vertical="top"/>
    </xf>
    <xf numFmtId="167" fontId="2" fillId="0" borderId="0" xfId="0" applyNumberFormat="1" applyFont="1" applyFill="1" applyAlignment="1">
      <alignment horizontal="center" vertical="top"/>
    </xf>
    <xf numFmtId="169" fontId="2" fillId="0" borderId="0" xfId="0" applyNumberFormat="1" applyFont="1" applyFill="1" applyAlignment="1">
      <alignment horizontal="center" vertical="top"/>
    </xf>
    <xf numFmtId="168" fontId="2" fillId="0" borderId="0" xfId="0" applyNumberFormat="1" applyFont="1" applyFill="1" applyAlignment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/>
    </xf>
    <xf numFmtId="169" fontId="2" fillId="0" borderId="0" xfId="0" applyNumberFormat="1" applyFont="1" applyFill="1" applyBorder="1" applyAlignment="1" applyProtection="1">
      <alignment horizontal="center" vertical="top"/>
    </xf>
    <xf numFmtId="168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right" vertical="top"/>
    </xf>
    <xf numFmtId="0" fontId="18" fillId="0" borderId="1" xfId="0" applyFont="1" applyFill="1" applyBorder="1" applyAlignment="1">
      <alignment horizontal="center" vertical="top" wrapText="1"/>
    </xf>
    <xf numFmtId="168" fontId="2" fillId="0" borderId="1" xfId="0" applyNumberFormat="1" applyFont="1" applyFill="1" applyBorder="1" applyAlignment="1" applyProtection="1">
      <alignment horizontal="center" vertical="top"/>
    </xf>
    <xf numFmtId="168" fontId="0" fillId="0" borderId="0" xfId="0" applyNumberFormat="1" applyBorder="1">
      <alignment vertical="top"/>
    </xf>
    <xf numFmtId="168" fontId="7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68" fontId="7" fillId="0" borderId="3" xfId="0" applyNumberFormat="1" applyFont="1" applyFill="1" applyBorder="1" applyAlignment="1" applyProtection="1">
      <alignment horizontal="center" vertical="top"/>
    </xf>
    <xf numFmtId="168" fontId="0" fillId="0" borderId="1" xfId="0" applyNumberFormat="1" applyFont="1" applyFill="1" applyBorder="1" applyAlignment="1" applyProtection="1">
      <alignment horizontal="center" vertical="top"/>
    </xf>
    <xf numFmtId="168" fontId="5" fillId="0" borderId="1" xfId="0" applyNumberFormat="1" applyFont="1" applyFill="1" applyBorder="1" applyAlignment="1" applyProtection="1">
      <alignment vertical="top" wrapText="1"/>
    </xf>
    <xf numFmtId="0" fontId="2" fillId="0" borderId="1" xfId="0" applyFont="1" applyBorder="1">
      <alignment vertical="top"/>
    </xf>
    <xf numFmtId="0" fontId="2" fillId="0" borderId="0" xfId="0" applyFont="1" applyFill="1" applyAlignment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top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169" fontId="16" fillId="0" borderId="1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0" fontId="16" fillId="0" borderId="5" xfId="0" applyNumberFormat="1" applyFont="1" applyFill="1" applyBorder="1" applyAlignment="1" applyProtection="1">
      <alignment horizontal="center" vertical="top"/>
    </xf>
    <xf numFmtId="169" fontId="16" fillId="0" borderId="7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>
      <alignment vertical="top"/>
    </xf>
    <xf numFmtId="49" fontId="13" fillId="0" borderId="2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 applyProtection="1">
      <alignment horizontal="center" vertical="top"/>
    </xf>
    <xf numFmtId="168" fontId="2" fillId="0" borderId="7" xfId="0" applyNumberFormat="1" applyFont="1" applyFill="1" applyBorder="1" applyAlignment="1" applyProtection="1">
      <alignment horizontal="center" vertical="top"/>
    </xf>
    <xf numFmtId="0" fontId="2" fillId="0" borderId="27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49" fontId="18" fillId="0" borderId="6" xfId="0" applyNumberFormat="1" applyFont="1" applyFill="1" applyBorder="1" applyAlignment="1">
      <alignment horizontal="center" vertical="top" wrapText="1"/>
    </xf>
    <xf numFmtId="0" fontId="18" fillId="0" borderId="6" xfId="0" applyNumberFormat="1" applyFont="1" applyFill="1" applyBorder="1" applyAlignment="1" applyProtection="1">
      <alignment horizontal="center" vertical="top"/>
    </xf>
    <xf numFmtId="0" fontId="18" fillId="0" borderId="6" xfId="0" applyNumberFormat="1" applyFont="1" applyFill="1" applyBorder="1" applyAlignment="1" applyProtection="1">
      <alignment horizontal="center" vertical="top" wrapText="1"/>
    </xf>
    <xf numFmtId="168" fontId="18" fillId="0" borderId="1" xfId="0" applyNumberFormat="1" applyFont="1" applyFill="1" applyBorder="1" applyAlignment="1" applyProtection="1">
      <alignment horizontal="center" vertical="top"/>
    </xf>
    <xf numFmtId="168" fontId="16" fillId="0" borderId="1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>
      <alignment vertical="top"/>
    </xf>
    <xf numFmtId="169" fontId="7" fillId="0" borderId="1" xfId="0" applyNumberFormat="1" applyFont="1" applyFill="1" applyBorder="1" applyAlignment="1">
      <alignment horizontal="center" vertical="top" wrapText="1"/>
    </xf>
    <xf numFmtId="169" fontId="18" fillId="0" borderId="1" xfId="0" applyNumberFormat="1" applyFont="1" applyFill="1" applyBorder="1" applyAlignment="1">
      <alignment horizontal="center" vertical="top" wrapText="1"/>
    </xf>
    <xf numFmtId="169" fontId="16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8" fontId="20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69" fontId="16" fillId="0" borderId="1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left" vertical="top" wrapText="1"/>
    </xf>
    <xf numFmtId="168" fontId="0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horizontal="left" vertical="top" wrapText="1"/>
    </xf>
    <xf numFmtId="169" fontId="0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center" vertical="top"/>
    </xf>
    <xf numFmtId="0" fontId="0" fillId="3" borderId="1" xfId="0" applyNumberFormat="1" applyFill="1" applyBorder="1" applyAlignment="1" applyProtection="1">
      <alignment horizontal="center" vertical="top" wrapText="1"/>
    </xf>
    <xf numFmtId="14" fontId="0" fillId="3" borderId="1" xfId="0" applyNumberFormat="1" applyFill="1" applyBorder="1" applyAlignment="1" applyProtection="1">
      <alignment horizontal="center" vertical="top" wrapText="1"/>
    </xf>
    <xf numFmtId="0" fontId="2" fillId="3" borderId="1" xfId="0" applyNumberFormat="1" applyFont="1" applyFill="1" applyBorder="1" applyAlignment="1">
      <alignment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168" fontId="7" fillId="0" borderId="1" xfId="0" applyNumberFormat="1" applyFont="1" applyFill="1" applyBorder="1" applyAlignment="1" applyProtection="1">
      <alignment horizontal="center" vertical="top"/>
    </xf>
    <xf numFmtId="0" fontId="0" fillId="3" borderId="1" xfId="0" applyNumberFormat="1" applyFont="1" applyFill="1" applyBorder="1" applyAlignment="1" applyProtection="1">
      <alignment horizontal="center"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29" fillId="0" borderId="0" xfId="0" applyFont="1" applyAlignment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center" vertical="top"/>
    </xf>
    <xf numFmtId="168" fontId="2" fillId="3" borderId="7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9" fontId="18" fillId="3" borderId="1" xfId="0" applyNumberFormat="1" applyFont="1" applyFill="1" applyBorder="1" applyAlignment="1" applyProtection="1">
      <alignment horizontal="center" vertical="top"/>
    </xf>
    <xf numFmtId="0" fontId="18" fillId="3" borderId="1" xfId="0" applyNumberFormat="1" applyFont="1" applyFill="1" applyBorder="1" applyAlignment="1" applyProtection="1">
      <alignment horizontal="center" vertical="top"/>
    </xf>
    <xf numFmtId="0" fontId="18" fillId="3" borderId="1" xfId="0" applyNumberFormat="1" applyFont="1" applyFill="1" applyBorder="1" applyAlignment="1" applyProtection="1">
      <alignment horizontal="center" vertical="top" wrapText="1"/>
    </xf>
    <xf numFmtId="49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center" vertical="top" wrapText="1"/>
    </xf>
    <xf numFmtId="49" fontId="7" fillId="3" borderId="1" xfId="0" applyNumberFormat="1" applyFont="1" applyFill="1" applyBorder="1" applyAlignment="1" applyProtection="1">
      <alignment horizontal="center" vertical="top"/>
    </xf>
    <xf numFmtId="49" fontId="18" fillId="3" borderId="1" xfId="2" applyNumberFormat="1" applyFont="1" applyFill="1" applyBorder="1" applyAlignment="1" applyProtection="1">
      <alignment horizontal="center" vertical="top" wrapText="1"/>
    </xf>
    <xf numFmtId="0" fontId="18" fillId="3" borderId="1" xfId="3" applyNumberFormat="1" applyFont="1" applyFill="1" applyBorder="1" applyAlignment="1">
      <alignment horizontal="center" vertical="top" wrapText="1"/>
    </xf>
    <xf numFmtId="49" fontId="2" fillId="3" borderId="1" xfId="2" applyNumberFormat="1" applyFont="1" applyFill="1" applyBorder="1" applyAlignment="1" applyProtection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center" wrapText="1"/>
    </xf>
    <xf numFmtId="0" fontId="2" fillId="3" borderId="1" xfId="2" applyNumberFormat="1" applyFont="1" applyFill="1" applyBorder="1" applyAlignment="1" applyProtection="1">
      <alignment horizontal="center" vertical="top" wrapText="1"/>
    </xf>
    <xf numFmtId="49" fontId="6" fillId="3" borderId="1" xfId="0" applyNumberFormat="1" applyFont="1" applyFill="1" applyBorder="1" applyAlignment="1" applyProtection="1">
      <alignment horizontal="center" vertical="top"/>
    </xf>
    <xf numFmtId="49" fontId="5" fillId="3" borderId="1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Alignment="1" applyProtection="1">
      <alignment horizontal="center" vertical="top" wrapText="1"/>
    </xf>
    <xf numFmtId="169" fontId="7" fillId="3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0" fillId="0" borderId="0" xfId="0" applyAlignment="1"/>
    <xf numFmtId="168" fontId="0" fillId="0" borderId="0" xfId="0" applyNumberFormat="1" applyAlignment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 indent="15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0" fillId="0" borderId="2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49" fontId="2" fillId="0" borderId="2" xfId="0" applyNumberFormat="1" applyFont="1" applyFill="1" applyBorder="1" applyAlignment="1" applyProtection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9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0" fillId="0" borderId="2" xfId="0" applyNumberFormat="1" applyFont="1" applyFill="1" applyBorder="1" applyAlignment="1" applyProtection="1">
      <alignment horizontal="center" vertical="top"/>
    </xf>
    <xf numFmtId="0" fontId="0" fillId="0" borderId="25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4" fillId="0" borderId="2" xfId="0" applyNumberFormat="1" applyFont="1" applyFill="1" applyBorder="1" applyAlignment="1" applyProtection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/>
    </xf>
    <xf numFmtId="0" fontId="0" fillId="0" borderId="29" xfId="0" applyFont="1" applyBorder="1" applyAlignment="1">
      <alignment vertical="top"/>
    </xf>
    <xf numFmtId="0" fontId="0" fillId="0" borderId="30" xfId="0" applyFont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31" xfId="0" applyFont="1" applyBorder="1" applyAlignment="1">
      <alignment vertical="top"/>
    </xf>
    <xf numFmtId="0" fontId="0" fillId="0" borderId="27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32" xfId="0" applyFont="1" applyBorder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2" fillId="0" borderId="25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</cellXfs>
  <cellStyles count="58">
    <cellStyle name="st107" xfId="26"/>
    <cellStyle name="xl22" xfId="6"/>
    <cellStyle name="xl23" xfId="30"/>
    <cellStyle name="xl24" xfId="34"/>
    <cellStyle name="xl26" xfId="8"/>
    <cellStyle name="xl27" xfId="54"/>
    <cellStyle name="xl28" xfId="57"/>
    <cellStyle name="xl29" xfId="32"/>
    <cellStyle name="xl30" xfId="25"/>
    <cellStyle name="xl31" xfId="7"/>
    <cellStyle name="xl32" xfId="35"/>
    <cellStyle name="xl33" xfId="31"/>
    <cellStyle name="xl35" xfId="52"/>
    <cellStyle name="xl36" xfId="9"/>
    <cellStyle name="xl37" xfId="36"/>
    <cellStyle name="xl38" xfId="42"/>
    <cellStyle name="xl39" xfId="44"/>
    <cellStyle name="xl40" xfId="49"/>
    <cellStyle name="xl41" xfId="53"/>
    <cellStyle name="xl42" xfId="37"/>
    <cellStyle name="xl43" xfId="43"/>
    <cellStyle name="xl44" xfId="45"/>
    <cellStyle name="xl45" xfId="50"/>
    <cellStyle name="xl46" xfId="38"/>
    <cellStyle name="xl47" xfId="46"/>
    <cellStyle name="xl48" xfId="47"/>
    <cellStyle name="xl49" xfId="11"/>
    <cellStyle name="xl50" xfId="12"/>
    <cellStyle name="xl51" xfId="39"/>
    <cellStyle name="xl52" xfId="41"/>
    <cellStyle name="xl53" xfId="48"/>
    <cellStyle name="xl54" xfId="51"/>
    <cellStyle name="xl55" xfId="17"/>
    <cellStyle name="xl56" xfId="18"/>
    <cellStyle name="xl57" xfId="21"/>
    <cellStyle name="xl58" xfId="27"/>
    <cellStyle name="xl59" xfId="19"/>
    <cellStyle name="xl60" xfId="14"/>
    <cellStyle name="xl61" xfId="15"/>
    <cellStyle name="xl62" xfId="22"/>
    <cellStyle name="xl63" xfId="40"/>
    <cellStyle name="xl64" xfId="10"/>
    <cellStyle name="xl65" xfId="13"/>
    <cellStyle name="xl66" xfId="16"/>
    <cellStyle name="xl67" xfId="20"/>
    <cellStyle name="xl68" xfId="23"/>
    <cellStyle name="xl69" xfId="24"/>
    <cellStyle name="xl70" xfId="28"/>
    <cellStyle name="xl71" xfId="29"/>
    <cellStyle name="xl72" xfId="33"/>
    <cellStyle name="xl73" xfId="55"/>
    <cellStyle name="xl74" xfId="56"/>
    <cellStyle name="Денежный" xfId="1" builtinId="4"/>
    <cellStyle name="Денежный_вед. 2013" xfId="2"/>
    <cellStyle name="Обычный" xfId="0" builtinId="0"/>
    <cellStyle name="Обычный_вед. 2013" xfId="3"/>
    <cellStyle name="Обычный_вед. 2014" xfId="4"/>
    <cellStyle name="Финансовый [0]" xfId="5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6FAFB"/>
      <rgbColor rgb="00BFC5D2"/>
      <rgbColor rgb="00405E83"/>
      <rgbColor rgb="00D2E6FF"/>
      <rgbColor rgb="00000000"/>
      <rgbColor rgb="00DDEDFF"/>
      <rgbColor rgb="00BFD8FF"/>
      <rgbColor rgb="00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FC5D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FC5D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2"/>
  <sheetViews>
    <sheetView topLeftCell="A47" zoomScaleNormal="79" workbookViewId="0">
      <selection sqref="A1:H49"/>
    </sheetView>
  </sheetViews>
  <sheetFormatPr defaultColWidth="8.85546875" defaultRowHeight="12"/>
  <cols>
    <col min="1" max="2" width="5.140625" style="2" customWidth="1"/>
    <col min="3" max="3" width="11" style="2" customWidth="1"/>
    <col min="4" max="4" width="5.7109375" style="2" customWidth="1"/>
    <col min="5" max="5" width="36.42578125" style="2" customWidth="1"/>
    <col min="6" max="6" width="11.7109375" style="2" customWidth="1"/>
    <col min="7" max="7" width="12" style="79" customWidth="1"/>
    <col min="8" max="8" width="12.140625" style="79" customWidth="1"/>
    <col min="9" max="9" width="8.85546875" style="79"/>
    <col min="10" max="10" width="11.5703125" style="79" customWidth="1"/>
    <col min="11" max="11" width="10.140625" style="79" customWidth="1"/>
    <col min="12" max="16384" width="8.85546875" style="79"/>
  </cols>
  <sheetData>
    <row r="1" spans="1:8" ht="12.75">
      <c r="E1" s="1"/>
      <c r="F1" s="1"/>
      <c r="G1" s="17" t="s">
        <v>474</v>
      </c>
    </row>
    <row r="2" spans="1:8" ht="12.75">
      <c r="E2" s="1"/>
      <c r="F2" s="1"/>
      <c r="G2" s="6" t="s">
        <v>219</v>
      </c>
    </row>
    <row r="3" spans="1:8" ht="12.75">
      <c r="E3" s="1"/>
      <c r="F3" s="1"/>
      <c r="G3" s="17" t="s">
        <v>638</v>
      </c>
    </row>
    <row r="5" spans="1:8" ht="12.75">
      <c r="G5" s="17" t="s">
        <v>529</v>
      </c>
    </row>
    <row r="6" spans="1:8" ht="12.75">
      <c r="E6" s="3"/>
      <c r="G6" s="6" t="s">
        <v>219</v>
      </c>
    </row>
    <row r="7" spans="1:8" ht="12.75">
      <c r="E7" s="3"/>
      <c r="G7" s="17" t="s">
        <v>52</v>
      </c>
    </row>
    <row r="8" spans="1:8">
      <c r="E8" s="3"/>
    </row>
    <row r="9" spans="1:8">
      <c r="E9" s="4"/>
    </row>
    <row r="10" spans="1:8">
      <c r="E10" s="4"/>
    </row>
    <row r="11" spans="1:8" ht="46.5" customHeight="1">
      <c r="B11" s="264" t="s">
        <v>355</v>
      </c>
      <c r="C11" s="265"/>
      <c r="D11" s="265"/>
      <c r="E11" s="265"/>
      <c r="F11" s="265"/>
      <c r="G11" s="266"/>
      <c r="H11" s="266"/>
    </row>
    <row r="12" spans="1:8">
      <c r="A12" s="263"/>
      <c r="B12" s="263"/>
      <c r="C12" s="263"/>
      <c r="D12" s="263"/>
      <c r="E12" s="263"/>
      <c r="F12" s="263"/>
    </row>
    <row r="13" spans="1:8" ht="36">
      <c r="A13" s="18" t="s">
        <v>16</v>
      </c>
      <c r="B13" s="16" t="s">
        <v>17</v>
      </c>
      <c r="C13" s="9" t="s">
        <v>231</v>
      </c>
      <c r="D13" s="16" t="s">
        <v>232</v>
      </c>
      <c r="E13" s="16" t="s">
        <v>18</v>
      </c>
      <c r="F13" s="37" t="s">
        <v>512</v>
      </c>
      <c r="G13" s="37" t="s">
        <v>513</v>
      </c>
      <c r="H13" s="22" t="s">
        <v>353</v>
      </c>
    </row>
    <row r="14" spans="1:8">
      <c r="A14" s="9" t="s">
        <v>19</v>
      </c>
      <c r="B14" s="9" t="s">
        <v>20</v>
      </c>
      <c r="C14" s="9" t="s">
        <v>58</v>
      </c>
      <c r="D14" s="9" t="s">
        <v>59</v>
      </c>
      <c r="E14" s="16">
        <v>5</v>
      </c>
      <c r="F14" s="38">
        <v>6</v>
      </c>
      <c r="G14" s="80">
        <v>7</v>
      </c>
      <c r="H14" s="80">
        <v>8</v>
      </c>
    </row>
    <row r="15" spans="1:8">
      <c r="A15" s="19" t="s">
        <v>240</v>
      </c>
      <c r="B15" s="19" t="s">
        <v>234</v>
      </c>
      <c r="C15" s="9"/>
      <c r="D15" s="9"/>
      <c r="E15" s="42" t="s">
        <v>21</v>
      </c>
      <c r="F15" s="64">
        <f>F16+F24+F41+F69+F75+F103+F109+F115</f>
        <v>128091.00700000001</v>
      </c>
      <c r="G15" s="64">
        <f>G16+G24+G41+G69+G75+G103+G109+G115</f>
        <v>81710.627999999997</v>
      </c>
      <c r="H15" s="64">
        <f>H16+H24+H41+H69+H75+H103+H109+H115</f>
        <v>82565.928</v>
      </c>
    </row>
    <row r="16" spans="1:8" ht="48">
      <c r="A16" s="19" t="s">
        <v>240</v>
      </c>
      <c r="B16" s="19" t="s">
        <v>280</v>
      </c>
      <c r="C16" s="9"/>
      <c r="D16" s="9"/>
      <c r="E16" s="43" t="s">
        <v>121</v>
      </c>
      <c r="F16" s="64">
        <f>F17</f>
        <v>1931.3</v>
      </c>
      <c r="G16" s="64">
        <f>G17</f>
        <v>1714</v>
      </c>
      <c r="H16" s="64">
        <f>H17</f>
        <v>1714</v>
      </c>
    </row>
    <row r="17" spans="1:8" ht="24">
      <c r="A17" s="9" t="s">
        <v>240</v>
      </c>
      <c r="B17" s="9" t="s">
        <v>280</v>
      </c>
      <c r="C17" s="9" t="s">
        <v>124</v>
      </c>
      <c r="D17" s="16"/>
      <c r="E17" s="43" t="s">
        <v>66</v>
      </c>
      <c r="F17" s="65">
        <f>F19</f>
        <v>1931.3</v>
      </c>
      <c r="G17" s="65">
        <f>G19</f>
        <v>1714</v>
      </c>
      <c r="H17" s="65">
        <f>H19</f>
        <v>1714</v>
      </c>
    </row>
    <row r="18" spans="1:8" ht="36">
      <c r="A18" s="9" t="s">
        <v>240</v>
      </c>
      <c r="B18" s="9" t="s">
        <v>280</v>
      </c>
      <c r="C18" s="9" t="s">
        <v>123</v>
      </c>
      <c r="D18" s="16"/>
      <c r="E18" s="43" t="s">
        <v>63</v>
      </c>
      <c r="F18" s="65"/>
      <c r="G18" s="65"/>
      <c r="H18" s="65"/>
    </row>
    <row r="19" spans="1:8">
      <c r="A19" s="9" t="s">
        <v>240</v>
      </c>
      <c r="B19" s="9" t="s">
        <v>280</v>
      </c>
      <c r="C19" s="9" t="s">
        <v>417</v>
      </c>
      <c r="D19" s="16"/>
      <c r="E19" s="43" t="s">
        <v>130</v>
      </c>
      <c r="F19" s="65">
        <f>F20</f>
        <v>1931.3</v>
      </c>
      <c r="G19" s="65">
        <f>G20</f>
        <v>1714</v>
      </c>
      <c r="H19" s="65">
        <f>H20</f>
        <v>1714</v>
      </c>
    </row>
    <row r="20" spans="1:8" ht="72">
      <c r="A20" s="9" t="s">
        <v>240</v>
      </c>
      <c r="B20" s="9" t="s">
        <v>280</v>
      </c>
      <c r="C20" s="9" t="s">
        <v>417</v>
      </c>
      <c r="D20" s="24" t="s">
        <v>543</v>
      </c>
      <c r="E20" s="44" t="s">
        <v>544</v>
      </c>
      <c r="F20" s="65">
        <f>F21+F22+F23</f>
        <v>1931.3</v>
      </c>
      <c r="G20" s="65">
        <f>G21+G22+G23</f>
        <v>1714</v>
      </c>
      <c r="H20" s="65">
        <f>H21+H22+H23</f>
        <v>1714</v>
      </c>
    </row>
    <row r="21" spans="1:8" ht="24">
      <c r="A21" s="9" t="s">
        <v>240</v>
      </c>
      <c r="B21" s="9" t="s">
        <v>280</v>
      </c>
      <c r="C21" s="9" t="s">
        <v>417</v>
      </c>
      <c r="D21" s="25" t="s">
        <v>545</v>
      </c>
      <c r="E21" s="45" t="s">
        <v>170</v>
      </c>
      <c r="F21" s="65">
        <v>1093</v>
      </c>
      <c r="G21" s="65">
        <v>942</v>
      </c>
      <c r="H21" s="65">
        <v>942</v>
      </c>
    </row>
    <row r="22" spans="1:8" ht="48">
      <c r="A22" s="9" t="s">
        <v>240</v>
      </c>
      <c r="B22" s="9" t="s">
        <v>280</v>
      </c>
      <c r="C22" s="9" t="s">
        <v>417</v>
      </c>
      <c r="D22" s="25" t="s">
        <v>546</v>
      </c>
      <c r="E22" s="45" t="s">
        <v>171</v>
      </c>
      <c r="F22" s="65">
        <v>440.5</v>
      </c>
      <c r="G22" s="65">
        <v>375</v>
      </c>
      <c r="H22" s="65">
        <v>375</v>
      </c>
    </row>
    <row r="23" spans="1:8" ht="60">
      <c r="A23" s="9" t="s">
        <v>240</v>
      </c>
      <c r="B23" s="9" t="s">
        <v>280</v>
      </c>
      <c r="C23" s="9" t="s">
        <v>417</v>
      </c>
      <c r="D23" s="25">
        <v>129</v>
      </c>
      <c r="E23" s="45" t="s">
        <v>172</v>
      </c>
      <c r="F23" s="65">
        <v>397.8</v>
      </c>
      <c r="G23" s="65">
        <v>397</v>
      </c>
      <c r="H23" s="65">
        <v>397</v>
      </c>
    </row>
    <row r="24" spans="1:8" ht="60">
      <c r="A24" s="18" t="s">
        <v>240</v>
      </c>
      <c r="B24" s="18" t="s">
        <v>306</v>
      </c>
      <c r="C24" s="9"/>
      <c r="D24" s="16"/>
      <c r="E24" s="43" t="s">
        <v>57</v>
      </c>
      <c r="F24" s="64">
        <f t="shared" ref="F24:H25" si="0">F25</f>
        <v>2560.4</v>
      </c>
      <c r="G24" s="64">
        <f t="shared" si="0"/>
        <v>2199</v>
      </c>
      <c r="H24" s="64">
        <f t="shared" si="0"/>
        <v>2199</v>
      </c>
    </row>
    <row r="25" spans="1:8" ht="24">
      <c r="A25" s="16" t="s">
        <v>240</v>
      </c>
      <c r="B25" s="16" t="s">
        <v>306</v>
      </c>
      <c r="C25" s="9" t="s">
        <v>124</v>
      </c>
      <c r="D25" s="16"/>
      <c r="E25" s="43" t="s">
        <v>66</v>
      </c>
      <c r="F25" s="65">
        <f t="shared" si="0"/>
        <v>2560.4</v>
      </c>
      <c r="G25" s="65">
        <f t="shared" si="0"/>
        <v>2199</v>
      </c>
      <c r="H25" s="65">
        <f t="shared" si="0"/>
        <v>2199</v>
      </c>
    </row>
    <row r="26" spans="1:8" ht="36">
      <c r="A26" s="16" t="s">
        <v>240</v>
      </c>
      <c r="B26" s="16" t="s">
        <v>306</v>
      </c>
      <c r="C26" s="9" t="s">
        <v>123</v>
      </c>
      <c r="D26" s="16"/>
      <c r="E26" s="43" t="s">
        <v>63</v>
      </c>
      <c r="F26" s="65">
        <f>F27+F36</f>
        <v>2560.4</v>
      </c>
      <c r="G26" s="65">
        <f>G27+G36</f>
        <v>2199</v>
      </c>
      <c r="H26" s="65">
        <f>H27+H36</f>
        <v>2199</v>
      </c>
    </row>
    <row r="27" spans="1:8" ht="36">
      <c r="A27" s="16" t="s">
        <v>240</v>
      </c>
      <c r="B27" s="16" t="s">
        <v>306</v>
      </c>
      <c r="C27" s="9" t="s">
        <v>418</v>
      </c>
      <c r="D27" s="16"/>
      <c r="E27" s="43" t="s">
        <v>539</v>
      </c>
      <c r="F27" s="65">
        <f>F28+F32+F34</f>
        <v>2144</v>
      </c>
      <c r="G27" s="65">
        <f>G28+G32+G34</f>
        <v>1785</v>
      </c>
      <c r="H27" s="65">
        <f>H28+H32+H34</f>
        <v>1785</v>
      </c>
    </row>
    <row r="28" spans="1:8" ht="72">
      <c r="A28" s="16" t="s">
        <v>240</v>
      </c>
      <c r="B28" s="16" t="s">
        <v>306</v>
      </c>
      <c r="C28" s="9" t="s">
        <v>418</v>
      </c>
      <c r="D28" s="24" t="s">
        <v>543</v>
      </c>
      <c r="E28" s="44" t="s">
        <v>544</v>
      </c>
      <c r="F28" s="65">
        <f>F29+F30+F31</f>
        <v>2102</v>
      </c>
      <c r="G28" s="65">
        <f>G29+G30+G31</f>
        <v>1743</v>
      </c>
      <c r="H28" s="65">
        <f>H29+H30+H31</f>
        <v>1743</v>
      </c>
    </row>
    <row r="29" spans="1:8" ht="24">
      <c r="A29" s="16" t="s">
        <v>240</v>
      </c>
      <c r="B29" s="16" t="s">
        <v>306</v>
      </c>
      <c r="C29" s="9" t="s">
        <v>418</v>
      </c>
      <c r="D29" s="25" t="s">
        <v>545</v>
      </c>
      <c r="E29" s="45" t="s">
        <v>170</v>
      </c>
      <c r="F29" s="65">
        <v>1296</v>
      </c>
      <c r="G29" s="65">
        <v>1102</v>
      </c>
      <c r="H29" s="65">
        <v>1102</v>
      </c>
    </row>
    <row r="30" spans="1:8" ht="48">
      <c r="A30" s="16" t="s">
        <v>240</v>
      </c>
      <c r="B30" s="16" t="s">
        <v>306</v>
      </c>
      <c r="C30" s="9" t="s">
        <v>418</v>
      </c>
      <c r="D30" s="25" t="s">
        <v>546</v>
      </c>
      <c r="E30" s="45" t="s">
        <v>171</v>
      </c>
      <c r="F30" s="65">
        <v>320.19</v>
      </c>
      <c r="G30" s="65">
        <v>237</v>
      </c>
      <c r="H30" s="65">
        <v>237</v>
      </c>
    </row>
    <row r="31" spans="1:8" ht="60">
      <c r="A31" s="16" t="s">
        <v>240</v>
      </c>
      <c r="B31" s="16" t="s">
        <v>306</v>
      </c>
      <c r="C31" s="9" t="s">
        <v>418</v>
      </c>
      <c r="D31" s="25">
        <v>129</v>
      </c>
      <c r="E31" s="45" t="s">
        <v>172</v>
      </c>
      <c r="F31" s="65">
        <v>485.81</v>
      </c>
      <c r="G31" s="65">
        <v>404</v>
      </c>
      <c r="H31" s="65">
        <v>404</v>
      </c>
    </row>
    <row r="32" spans="1:8" ht="24">
      <c r="A32" s="16" t="s">
        <v>240</v>
      </c>
      <c r="B32" s="16" t="s">
        <v>306</v>
      </c>
      <c r="C32" s="9" t="s">
        <v>418</v>
      </c>
      <c r="D32" s="24" t="s">
        <v>242</v>
      </c>
      <c r="E32" s="44" t="s">
        <v>243</v>
      </c>
      <c r="F32" s="65">
        <f>F33</f>
        <v>40</v>
      </c>
      <c r="G32" s="65">
        <f>G33</f>
        <v>40</v>
      </c>
      <c r="H32" s="65">
        <f>H33</f>
        <v>40</v>
      </c>
    </row>
    <row r="33" spans="1:8" ht="24">
      <c r="A33" s="16" t="s">
        <v>240</v>
      </c>
      <c r="B33" s="16" t="s">
        <v>306</v>
      </c>
      <c r="C33" s="9" t="s">
        <v>418</v>
      </c>
      <c r="D33" s="16" t="s">
        <v>244</v>
      </c>
      <c r="E33" s="43" t="s">
        <v>228</v>
      </c>
      <c r="F33" s="65">
        <v>40</v>
      </c>
      <c r="G33" s="65">
        <v>40</v>
      </c>
      <c r="H33" s="65">
        <v>40</v>
      </c>
    </row>
    <row r="34" spans="1:8">
      <c r="A34" s="16" t="s">
        <v>240</v>
      </c>
      <c r="B34" s="16" t="s">
        <v>306</v>
      </c>
      <c r="C34" s="9" t="s">
        <v>418</v>
      </c>
      <c r="D34" s="24" t="s">
        <v>248</v>
      </c>
      <c r="E34" s="44" t="s">
        <v>249</v>
      </c>
      <c r="F34" s="65">
        <f>F35</f>
        <v>2</v>
      </c>
      <c r="G34" s="65">
        <f>G35</f>
        <v>2</v>
      </c>
      <c r="H34" s="65">
        <f>H35</f>
        <v>2</v>
      </c>
    </row>
    <row r="35" spans="1:8">
      <c r="A35" s="16" t="s">
        <v>240</v>
      </c>
      <c r="B35" s="16" t="s">
        <v>306</v>
      </c>
      <c r="C35" s="9" t="s">
        <v>418</v>
      </c>
      <c r="D35" s="16">
        <v>853</v>
      </c>
      <c r="E35" s="45" t="s">
        <v>534</v>
      </c>
      <c r="F35" s="65">
        <v>2</v>
      </c>
      <c r="G35" s="65">
        <v>2</v>
      </c>
      <c r="H35" s="65">
        <v>2</v>
      </c>
    </row>
    <row r="36" spans="1:8" ht="60">
      <c r="A36" s="16" t="s">
        <v>240</v>
      </c>
      <c r="B36" s="16" t="s">
        <v>306</v>
      </c>
      <c r="C36" s="9" t="s">
        <v>416</v>
      </c>
      <c r="D36" s="16"/>
      <c r="E36" s="45" t="s">
        <v>53</v>
      </c>
      <c r="F36" s="65">
        <f>F37</f>
        <v>416.4</v>
      </c>
      <c r="G36" s="65">
        <f>G37</f>
        <v>414</v>
      </c>
      <c r="H36" s="65">
        <f>H37</f>
        <v>414</v>
      </c>
    </row>
    <row r="37" spans="1:8" ht="72">
      <c r="A37" s="16" t="s">
        <v>240</v>
      </c>
      <c r="B37" s="16" t="s">
        <v>306</v>
      </c>
      <c r="C37" s="9" t="s">
        <v>416</v>
      </c>
      <c r="D37" s="24" t="s">
        <v>543</v>
      </c>
      <c r="E37" s="44" t="s">
        <v>544</v>
      </c>
      <c r="F37" s="65">
        <f>F38+F40+F39</f>
        <v>416.4</v>
      </c>
      <c r="G37" s="65">
        <f>G38+G40+G39</f>
        <v>414</v>
      </c>
      <c r="H37" s="65">
        <f>H38+H40+H39</f>
        <v>414</v>
      </c>
    </row>
    <row r="38" spans="1:8" ht="24">
      <c r="A38" s="16" t="s">
        <v>240</v>
      </c>
      <c r="B38" s="16" t="s">
        <v>306</v>
      </c>
      <c r="C38" s="9" t="s">
        <v>416</v>
      </c>
      <c r="D38" s="25" t="s">
        <v>545</v>
      </c>
      <c r="E38" s="45" t="s">
        <v>170</v>
      </c>
      <c r="F38" s="65">
        <v>255</v>
      </c>
      <c r="G38" s="65">
        <v>255</v>
      </c>
      <c r="H38" s="65">
        <v>255</v>
      </c>
    </row>
    <row r="39" spans="1:8" ht="24">
      <c r="A39" s="16" t="s">
        <v>240</v>
      </c>
      <c r="B39" s="16" t="s">
        <v>306</v>
      </c>
      <c r="C39" s="9" t="s">
        <v>416</v>
      </c>
      <c r="D39" s="25" t="s">
        <v>546</v>
      </c>
      <c r="E39" s="45" t="s">
        <v>547</v>
      </c>
      <c r="F39" s="65">
        <v>64.811999999999998</v>
      </c>
      <c r="G39" s="65">
        <v>62</v>
      </c>
      <c r="H39" s="65">
        <v>62</v>
      </c>
    </row>
    <row r="40" spans="1:8" ht="60">
      <c r="A40" s="16" t="s">
        <v>240</v>
      </c>
      <c r="B40" s="16" t="s">
        <v>306</v>
      </c>
      <c r="C40" s="9" t="s">
        <v>416</v>
      </c>
      <c r="D40" s="25">
        <v>129</v>
      </c>
      <c r="E40" s="45" t="s">
        <v>172</v>
      </c>
      <c r="F40" s="65">
        <v>96.587999999999994</v>
      </c>
      <c r="G40" s="65">
        <v>97</v>
      </c>
      <c r="H40" s="65">
        <v>97</v>
      </c>
    </row>
    <row r="41" spans="1:8" ht="60">
      <c r="A41" s="18" t="s">
        <v>240</v>
      </c>
      <c r="B41" s="18" t="s">
        <v>233</v>
      </c>
      <c r="C41" s="16"/>
      <c r="D41" s="16"/>
      <c r="E41" s="43" t="s">
        <v>54</v>
      </c>
      <c r="F41" s="64">
        <f>F42</f>
        <v>32016.078000000005</v>
      </c>
      <c r="G41" s="64">
        <f>G42</f>
        <v>31134.628000000001</v>
      </c>
      <c r="H41" s="64">
        <f>H42</f>
        <v>31134.628000000001</v>
      </c>
    </row>
    <row r="42" spans="1:8" ht="24">
      <c r="A42" s="16" t="s">
        <v>240</v>
      </c>
      <c r="B42" s="16" t="s">
        <v>233</v>
      </c>
      <c r="C42" s="9" t="s">
        <v>124</v>
      </c>
      <c r="D42" s="16"/>
      <c r="E42" s="43" t="s">
        <v>66</v>
      </c>
      <c r="F42" s="64">
        <f>F43+F51</f>
        <v>32016.078000000005</v>
      </c>
      <c r="G42" s="64">
        <f>G43+G51</f>
        <v>31134.628000000001</v>
      </c>
      <c r="H42" s="64">
        <f>H43+H51</f>
        <v>31134.628000000001</v>
      </c>
    </row>
    <row r="43" spans="1:8" ht="36">
      <c r="A43" s="16" t="s">
        <v>240</v>
      </c>
      <c r="B43" s="16" t="s">
        <v>233</v>
      </c>
      <c r="C43" s="9" t="s">
        <v>409</v>
      </c>
      <c r="D43" s="9"/>
      <c r="E43" s="43" t="s">
        <v>67</v>
      </c>
      <c r="F43" s="65">
        <f>F44</f>
        <v>1090.0920000000001</v>
      </c>
      <c r="G43" s="65">
        <f>G44</f>
        <v>880.02800000000002</v>
      </c>
      <c r="H43" s="65">
        <f>H44</f>
        <v>880.02800000000002</v>
      </c>
    </row>
    <row r="44" spans="1:8" ht="60">
      <c r="A44" s="16" t="s">
        <v>240</v>
      </c>
      <c r="B44" s="16" t="s">
        <v>233</v>
      </c>
      <c r="C44" s="16">
        <v>9950040680</v>
      </c>
      <c r="D44" s="16"/>
      <c r="E44" s="81" t="s">
        <v>335</v>
      </c>
      <c r="F44" s="65">
        <f>F45+F49</f>
        <v>1090.0920000000001</v>
      </c>
      <c r="G44" s="65">
        <f>G45+G49</f>
        <v>880.02800000000002</v>
      </c>
      <c r="H44" s="65">
        <f>H45+H49</f>
        <v>880.02800000000002</v>
      </c>
    </row>
    <row r="45" spans="1:8" ht="72">
      <c r="A45" s="16" t="s">
        <v>240</v>
      </c>
      <c r="B45" s="16" t="s">
        <v>233</v>
      </c>
      <c r="C45" s="16">
        <v>9950040680</v>
      </c>
      <c r="D45" s="24" t="s">
        <v>543</v>
      </c>
      <c r="E45" s="44" t="s">
        <v>544</v>
      </c>
      <c r="F45" s="65">
        <f>F46+F48+F47</f>
        <v>1043.3440000000001</v>
      </c>
      <c r="G45" s="65">
        <f>G46+G47+G48</f>
        <v>833.28</v>
      </c>
      <c r="H45" s="65">
        <f>H46+H47+H48</f>
        <v>833.28</v>
      </c>
    </row>
    <row r="46" spans="1:8" ht="24">
      <c r="A46" s="16" t="s">
        <v>240</v>
      </c>
      <c r="B46" s="16" t="s">
        <v>233</v>
      </c>
      <c r="C46" s="16">
        <v>9950040680</v>
      </c>
      <c r="D46" s="25" t="s">
        <v>545</v>
      </c>
      <c r="E46" s="45" t="s">
        <v>170</v>
      </c>
      <c r="F46" s="65">
        <v>758.3</v>
      </c>
      <c r="G46" s="65">
        <v>640</v>
      </c>
      <c r="H46" s="65">
        <v>640</v>
      </c>
    </row>
    <row r="47" spans="1:8" ht="48">
      <c r="A47" s="16" t="s">
        <v>240</v>
      </c>
      <c r="B47" s="16" t="s">
        <v>233</v>
      </c>
      <c r="C47" s="16">
        <v>9950040680</v>
      </c>
      <c r="D47" s="25" t="s">
        <v>546</v>
      </c>
      <c r="E47" s="45" t="s">
        <v>171</v>
      </c>
      <c r="F47" s="65">
        <v>45.015999999999998</v>
      </c>
      <c r="G47" s="65"/>
      <c r="H47" s="65"/>
    </row>
    <row r="48" spans="1:8" ht="60">
      <c r="A48" s="16" t="s">
        <v>240</v>
      </c>
      <c r="B48" s="16" t="s">
        <v>233</v>
      </c>
      <c r="C48" s="16">
        <v>9950040680</v>
      </c>
      <c r="D48" s="25">
        <v>129</v>
      </c>
      <c r="E48" s="45" t="s">
        <v>172</v>
      </c>
      <c r="F48" s="65">
        <v>240.02799999999999</v>
      </c>
      <c r="G48" s="65">
        <v>193.28</v>
      </c>
      <c r="H48" s="65">
        <v>193.28</v>
      </c>
    </row>
    <row r="49" spans="1:8" ht="24">
      <c r="A49" s="16" t="s">
        <v>240</v>
      </c>
      <c r="B49" s="16" t="s">
        <v>233</v>
      </c>
      <c r="C49" s="16">
        <v>9950040680</v>
      </c>
      <c r="D49" s="24" t="s">
        <v>242</v>
      </c>
      <c r="E49" s="44" t="s">
        <v>243</v>
      </c>
      <c r="F49" s="65">
        <f>F50</f>
        <v>46.747999999999998</v>
      </c>
      <c r="G49" s="65">
        <f>G50</f>
        <v>46.747999999999998</v>
      </c>
      <c r="H49" s="65">
        <f>H50</f>
        <v>46.747999999999998</v>
      </c>
    </row>
    <row r="50" spans="1:8" ht="24">
      <c r="A50" s="16" t="s">
        <v>240</v>
      </c>
      <c r="B50" s="16" t="s">
        <v>233</v>
      </c>
      <c r="C50" s="16">
        <v>9950040680</v>
      </c>
      <c r="D50" s="16" t="s">
        <v>244</v>
      </c>
      <c r="E50" s="43" t="s">
        <v>228</v>
      </c>
      <c r="F50" s="65">
        <v>46.747999999999998</v>
      </c>
      <c r="G50" s="65">
        <v>46.747999999999998</v>
      </c>
      <c r="H50" s="65">
        <v>46.747999999999998</v>
      </c>
    </row>
    <row r="51" spans="1:8" ht="36">
      <c r="A51" s="16" t="s">
        <v>240</v>
      </c>
      <c r="B51" s="16" t="s">
        <v>233</v>
      </c>
      <c r="C51" s="9" t="s">
        <v>123</v>
      </c>
      <c r="D51" s="16"/>
      <c r="E51" s="43" t="s">
        <v>61</v>
      </c>
      <c r="F51" s="65">
        <f>F52+F59+F64</f>
        <v>30925.986000000004</v>
      </c>
      <c r="G51" s="65">
        <f>G52+G59+G64</f>
        <v>30254.600000000002</v>
      </c>
      <c r="H51" s="65">
        <f>H52+H59+H64</f>
        <v>30254.600000000002</v>
      </c>
    </row>
    <row r="52" spans="1:8" ht="36">
      <c r="A52" s="16" t="s">
        <v>240</v>
      </c>
      <c r="B52" s="16" t="s">
        <v>233</v>
      </c>
      <c r="C52" s="9" t="s">
        <v>324</v>
      </c>
      <c r="D52" s="16"/>
      <c r="E52" s="43" t="s">
        <v>125</v>
      </c>
      <c r="F52" s="65">
        <f>F53+F57</f>
        <v>21832.766000000003</v>
      </c>
      <c r="G52" s="65">
        <f>G53+G57</f>
        <v>20990.7</v>
      </c>
      <c r="H52" s="65">
        <f>H53+H57</f>
        <v>20990.7</v>
      </c>
    </row>
    <row r="53" spans="1:8" ht="72">
      <c r="A53" s="16" t="s">
        <v>240</v>
      </c>
      <c r="B53" s="16" t="s">
        <v>233</v>
      </c>
      <c r="C53" s="9" t="s">
        <v>324</v>
      </c>
      <c r="D53" s="24" t="s">
        <v>543</v>
      </c>
      <c r="E53" s="44" t="s">
        <v>544</v>
      </c>
      <c r="F53" s="65">
        <f>F54+F55+F56</f>
        <v>20837.616000000002</v>
      </c>
      <c r="G53" s="65">
        <f>G54+G55+G56</f>
        <v>20489.7</v>
      </c>
      <c r="H53" s="65">
        <f>H54+H55+H56</f>
        <v>20489.7</v>
      </c>
    </row>
    <row r="54" spans="1:8" ht="24">
      <c r="A54" s="16" t="s">
        <v>240</v>
      </c>
      <c r="B54" s="16" t="s">
        <v>233</v>
      </c>
      <c r="C54" s="9" t="s">
        <v>324</v>
      </c>
      <c r="D54" s="25" t="s">
        <v>545</v>
      </c>
      <c r="E54" s="45" t="s">
        <v>170</v>
      </c>
      <c r="F54" s="65">
        <v>12778</v>
      </c>
      <c r="G54" s="65">
        <v>12480.7</v>
      </c>
      <c r="H54" s="65">
        <v>12480.7</v>
      </c>
    </row>
    <row r="55" spans="1:8" ht="48">
      <c r="A55" s="16" t="s">
        <v>240</v>
      </c>
      <c r="B55" s="16" t="s">
        <v>233</v>
      </c>
      <c r="C55" s="9" t="s">
        <v>324</v>
      </c>
      <c r="D55" s="25" t="s">
        <v>546</v>
      </c>
      <c r="E55" s="45" t="s">
        <v>171</v>
      </c>
      <c r="F55" s="65">
        <v>3257</v>
      </c>
      <c r="G55" s="65">
        <v>3257</v>
      </c>
      <c r="H55" s="65">
        <v>3257</v>
      </c>
    </row>
    <row r="56" spans="1:8" ht="60">
      <c r="A56" s="16" t="s">
        <v>240</v>
      </c>
      <c r="B56" s="16" t="s">
        <v>233</v>
      </c>
      <c r="C56" s="9" t="s">
        <v>324</v>
      </c>
      <c r="D56" s="25">
        <v>129</v>
      </c>
      <c r="E56" s="45" t="s">
        <v>172</v>
      </c>
      <c r="F56" s="65">
        <v>4802.616</v>
      </c>
      <c r="G56" s="65">
        <v>4752</v>
      </c>
      <c r="H56" s="65">
        <v>4752</v>
      </c>
    </row>
    <row r="57" spans="1:8" ht="24">
      <c r="A57" s="16" t="s">
        <v>240</v>
      </c>
      <c r="B57" s="16" t="s">
        <v>233</v>
      </c>
      <c r="C57" s="9" t="s">
        <v>324</v>
      </c>
      <c r="D57" s="24" t="s">
        <v>242</v>
      </c>
      <c r="E57" s="44" t="s">
        <v>243</v>
      </c>
      <c r="F57" s="65">
        <f>F58</f>
        <v>995.15</v>
      </c>
      <c r="G57" s="65">
        <f>G58</f>
        <v>501</v>
      </c>
      <c r="H57" s="65">
        <f>H58</f>
        <v>501</v>
      </c>
    </row>
    <row r="58" spans="1:8" ht="24">
      <c r="A58" s="16" t="s">
        <v>240</v>
      </c>
      <c r="B58" s="16" t="s">
        <v>233</v>
      </c>
      <c r="C58" s="9" t="s">
        <v>324</v>
      </c>
      <c r="D58" s="16" t="s">
        <v>244</v>
      </c>
      <c r="E58" s="43" t="s">
        <v>228</v>
      </c>
      <c r="F58" s="65">
        <v>995.15</v>
      </c>
      <c r="G58" s="65">
        <v>501</v>
      </c>
      <c r="H58" s="65">
        <v>501</v>
      </c>
    </row>
    <row r="59" spans="1:8" ht="24">
      <c r="A59" s="16" t="s">
        <v>240</v>
      </c>
      <c r="B59" s="16" t="s">
        <v>233</v>
      </c>
      <c r="C59" s="9" t="s">
        <v>325</v>
      </c>
      <c r="D59" s="16"/>
      <c r="E59" s="43" t="s">
        <v>126</v>
      </c>
      <c r="F59" s="65">
        <f>F60</f>
        <v>1474.2839999999999</v>
      </c>
      <c r="G59" s="65">
        <f>G60</f>
        <v>1434.8999999999999</v>
      </c>
      <c r="H59" s="65">
        <f>H60</f>
        <v>1434.8999999999999</v>
      </c>
    </row>
    <row r="60" spans="1:8" ht="72">
      <c r="A60" s="16" t="s">
        <v>240</v>
      </c>
      <c r="B60" s="16" t="s">
        <v>233</v>
      </c>
      <c r="C60" s="9" t="s">
        <v>325</v>
      </c>
      <c r="D60" s="24" t="s">
        <v>543</v>
      </c>
      <c r="E60" s="44" t="s">
        <v>544</v>
      </c>
      <c r="F60" s="65">
        <f>F61+F62+F63</f>
        <v>1474.2839999999999</v>
      </c>
      <c r="G60" s="65">
        <f>G61+G62+G63</f>
        <v>1434.8999999999999</v>
      </c>
      <c r="H60" s="65">
        <f>H61+H62+H63</f>
        <v>1434.8999999999999</v>
      </c>
    </row>
    <row r="61" spans="1:8" ht="24">
      <c r="A61" s="16" t="s">
        <v>240</v>
      </c>
      <c r="B61" s="16" t="s">
        <v>233</v>
      </c>
      <c r="C61" s="9" t="s">
        <v>325</v>
      </c>
      <c r="D61" s="25" t="s">
        <v>545</v>
      </c>
      <c r="E61" s="45" t="s">
        <v>170</v>
      </c>
      <c r="F61" s="65">
        <v>877.1</v>
      </c>
      <c r="G61" s="65">
        <v>877.1</v>
      </c>
      <c r="H61" s="65">
        <v>877.1</v>
      </c>
    </row>
    <row r="62" spans="1:8" ht="48">
      <c r="A62" s="16" t="s">
        <v>240</v>
      </c>
      <c r="B62" s="16" t="s">
        <v>233</v>
      </c>
      <c r="C62" s="9" t="s">
        <v>325</v>
      </c>
      <c r="D62" s="25" t="s">
        <v>546</v>
      </c>
      <c r="E62" s="45" t="s">
        <v>171</v>
      </c>
      <c r="F62" s="65">
        <v>264.38400000000001</v>
      </c>
      <c r="G62" s="65">
        <v>225</v>
      </c>
      <c r="H62" s="65">
        <v>225</v>
      </c>
    </row>
    <row r="63" spans="1:8" ht="60">
      <c r="A63" s="16" t="s">
        <v>240</v>
      </c>
      <c r="B63" s="16" t="s">
        <v>233</v>
      </c>
      <c r="C63" s="9" t="s">
        <v>325</v>
      </c>
      <c r="D63" s="25">
        <v>129</v>
      </c>
      <c r="E63" s="45" t="s">
        <v>172</v>
      </c>
      <c r="F63" s="65">
        <v>332.8</v>
      </c>
      <c r="G63" s="65">
        <v>332.8</v>
      </c>
      <c r="H63" s="65">
        <v>332.8</v>
      </c>
    </row>
    <row r="64" spans="1:8" ht="60">
      <c r="A64" s="16" t="s">
        <v>240</v>
      </c>
      <c r="B64" s="16" t="s">
        <v>233</v>
      </c>
      <c r="C64" s="9" t="s">
        <v>326</v>
      </c>
      <c r="D64" s="25"/>
      <c r="E64" s="45" t="s">
        <v>508</v>
      </c>
      <c r="F64" s="65">
        <f>F65</f>
        <v>7618.9359999999997</v>
      </c>
      <c r="G64" s="65">
        <f>G65</f>
        <v>7829</v>
      </c>
      <c r="H64" s="65">
        <f>H65</f>
        <v>7829</v>
      </c>
    </row>
    <row r="65" spans="1:8" ht="72">
      <c r="A65" s="16" t="s">
        <v>240</v>
      </c>
      <c r="B65" s="16" t="s">
        <v>233</v>
      </c>
      <c r="C65" s="9" t="s">
        <v>326</v>
      </c>
      <c r="D65" s="24" t="s">
        <v>543</v>
      </c>
      <c r="E65" s="44" t="s">
        <v>544</v>
      </c>
      <c r="F65" s="65">
        <f>F66+F67+F68</f>
        <v>7618.9359999999997</v>
      </c>
      <c r="G65" s="65">
        <f>G66+G67+G68</f>
        <v>7829</v>
      </c>
      <c r="H65" s="65">
        <f>H66+H67+H68</f>
        <v>7829</v>
      </c>
    </row>
    <row r="66" spans="1:8" ht="24">
      <c r="A66" s="16" t="s">
        <v>240</v>
      </c>
      <c r="B66" s="16" t="s">
        <v>233</v>
      </c>
      <c r="C66" s="9" t="s">
        <v>326</v>
      </c>
      <c r="D66" s="25" t="s">
        <v>545</v>
      </c>
      <c r="E66" s="45" t="s">
        <v>170</v>
      </c>
      <c r="F66" s="65">
        <v>4596.7</v>
      </c>
      <c r="G66" s="65">
        <v>4715</v>
      </c>
      <c r="H66" s="65">
        <v>4715</v>
      </c>
    </row>
    <row r="67" spans="1:8" ht="24">
      <c r="A67" s="16" t="s">
        <v>240</v>
      </c>
      <c r="B67" s="16" t="s">
        <v>233</v>
      </c>
      <c r="C67" s="9" t="s">
        <v>326</v>
      </c>
      <c r="D67" s="25" t="s">
        <v>546</v>
      </c>
      <c r="E67" s="45" t="s">
        <v>547</v>
      </c>
      <c r="F67" s="65">
        <v>1252.9839999999999</v>
      </c>
      <c r="G67" s="65">
        <v>1298</v>
      </c>
      <c r="H67" s="65">
        <v>1298</v>
      </c>
    </row>
    <row r="68" spans="1:8" ht="60">
      <c r="A68" s="16" t="s">
        <v>240</v>
      </c>
      <c r="B68" s="16" t="s">
        <v>233</v>
      </c>
      <c r="C68" s="9" t="s">
        <v>326</v>
      </c>
      <c r="D68" s="25">
        <v>129</v>
      </c>
      <c r="E68" s="45" t="s">
        <v>172</v>
      </c>
      <c r="F68" s="65">
        <v>1769.252</v>
      </c>
      <c r="G68" s="65">
        <v>1816</v>
      </c>
      <c r="H68" s="65">
        <v>1816</v>
      </c>
    </row>
    <row r="69" spans="1:8">
      <c r="A69" s="18" t="s">
        <v>240</v>
      </c>
      <c r="B69" s="19" t="s">
        <v>26</v>
      </c>
      <c r="C69" s="19"/>
      <c r="D69" s="77"/>
      <c r="E69" s="97" t="s">
        <v>352</v>
      </c>
      <c r="F69" s="64">
        <f t="shared" ref="F69:H73" si="1">F70</f>
        <v>103.6</v>
      </c>
      <c r="G69" s="64">
        <f t="shared" si="1"/>
        <v>6.9</v>
      </c>
      <c r="H69" s="64">
        <f t="shared" si="1"/>
        <v>11.1</v>
      </c>
    </row>
    <row r="70" spans="1:8" ht="24">
      <c r="A70" s="16" t="s">
        <v>240</v>
      </c>
      <c r="B70" s="9" t="s">
        <v>26</v>
      </c>
      <c r="C70" s="9" t="s">
        <v>124</v>
      </c>
      <c r="D70" s="16"/>
      <c r="E70" s="43" t="s">
        <v>66</v>
      </c>
      <c r="F70" s="65">
        <f t="shared" si="1"/>
        <v>103.6</v>
      </c>
      <c r="G70" s="65">
        <f t="shared" si="1"/>
        <v>6.9</v>
      </c>
      <c r="H70" s="65">
        <f t="shared" si="1"/>
        <v>11.1</v>
      </c>
    </row>
    <row r="71" spans="1:8" ht="36">
      <c r="A71" s="20" t="s">
        <v>240</v>
      </c>
      <c r="B71" s="21" t="s">
        <v>26</v>
      </c>
      <c r="C71" s="88" t="s">
        <v>409</v>
      </c>
      <c r="D71" s="21"/>
      <c r="E71" s="53" t="s">
        <v>67</v>
      </c>
      <c r="F71" s="65">
        <f t="shared" si="1"/>
        <v>103.6</v>
      </c>
      <c r="G71" s="65">
        <f t="shared" si="1"/>
        <v>6.9</v>
      </c>
      <c r="H71" s="65">
        <f t="shared" si="1"/>
        <v>11.1</v>
      </c>
    </row>
    <row r="72" spans="1:8" ht="60">
      <c r="A72" s="16" t="s">
        <v>240</v>
      </c>
      <c r="B72" s="9" t="s">
        <v>26</v>
      </c>
      <c r="C72" s="88" t="s">
        <v>618</v>
      </c>
      <c r="D72" s="25"/>
      <c r="E72" s="29" t="s">
        <v>351</v>
      </c>
      <c r="F72" s="82">
        <f t="shared" si="1"/>
        <v>103.6</v>
      </c>
      <c r="G72" s="82">
        <f t="shared" si="1"/>
        <v>6.9</v>
      </c>
      <c r="H72" s="82">
        <f t="shared" si="1"/>
        <v>11.1</v>
      </c>
    </row>
    <row r="73" spans="1:8" ht="24">
      <c r="A73" s="16" t="s">
        <v>240</v>
      </c>
      <c r="B73" s="9" t="s">
        <v>26</v>
      </c>
      <c r="C73" s="88" t="s">
        <v>618</v>
      </c>
      <c r="D73" s="24" t="s">
        <v>242</v>
      </c>
      <c r="E73" s="44" t="s">
        <v>243</v>
      </c>
      <c r="F73" s="82">
        <f t="shared" si="1"/>
        <v>103.6</v>
      </c>
      <c r="G73" s="82">
        <f t="shared" si="1"/>
        <v>6.9</v>
      </c>
      <c r="H73" s="82">
        <f t="shared" si="1"/>
        <v>11.1</v>
      </c>
    </row>
    <row r="74" spans="1:8" ht="24">
      <c r="A74" s="16" t="s">
        <v>240</v>
      </c>
      <c r="B74" s="9" t="s">
        <v>26</v>
      </c>
      <c r="C74" s="88" t="s">
        <v>618</v>
      </c>
      <c r="D74" s="16" t="s">
        <v>244</v>
      </c>
      <c r="E74" s="43" t="s">
        <v>228</v>
      </c>
      <c r="F74" s="82">
        <v>103.6</v>
      </c>
      <c r="G74" s="65">
        <v>6.9</v>
      </c>
      <c r="H74" s="65">
        <v>11.1</v>
      </c>
    </row>
    <row r="75" spans="1:8" ht="48">
      <c r="A75" s="18" t="s">
        <v>240</v>
      </c>
      <c r="B75" s="18" t="s">
        <v>22</v>
      </c>
      <c r="C75" s="9"/>
      <c r="D75" s="16"/>
      <c r="E75" s="43" t="s">
        <v>33</v>
      </c>
      <c r="F75" s="73">
        <f>F76</f>
        <v>13507.366</v>
      </c>
      <c r="G75" s="73">
        <f>G76</f>
        <v>13487.7</v>
      </c>
      <c r="H75" s="73">
        <f>H76</f>
        <v>13545.800000000001</v>
      </c>
    </row>
    <row r="76" spans="1:8" ht="24">
      <c r="A76" s="16" t="s">
        <v>240</v>
      </c>
      <c r="B76" s="16" t="s">
        <v>22</v>
      </c>
      <c r="C76" s="9" t="s">
        <v>124</v>
      </c>
      <c r="D76" s="16"/>
      <c r="E76" s="43" t="s">
        <v>66</v>
      </c>
      <c r="F76" s="65">
        <f>F77+F96</f>
        <v>13507.366</v>
      </c>
      <c r="G76" s="65">
        <f>G77+G96</f>
        <v>13487.7</v>
      </c>
      <c r="H76" s="65">
        <f>H77+H96</f>
        <v>13545.800000000001</v>
      </c>
    </row>
    <row r="77" spans="1:8" ht="36">
      <c r="A77" s="16" t="s">
        <v>240</v>
      </c>
      <c r="B77" s="16" t="s">
        <v>22</v>
      </c>
      <c r="C77" s="9" t="s">
        <v>123</v>
      </c>
      <c r="D77" s="16"/>
      <c r="E77" s="43" t="s">
        <v>63</v>
      </c>
      <c r="F77" s="65">
        <f>F78+F83+F92</f>
        <v>11029.805</v>
      </c>
      <c r="G77" s="65">
        <f>G78+G83+G92</f>
        <v>11659.300000000001</v>
      </c>
      <c r="H77" s="65">
        <f>H78+H83+H92</f>
        <v>11659.300000000001</v>
      </c>
    </row>
    <row r="78" spans="1:8" ht="36">
      <c r="A78" s="16" t="s">
        <v>240</v>
      </c>
      <c r="B78" s="16" t="s">
        <v>22</v>
      </c>
      <c r="C78" s="9" t="s">
        <v>324</v>
      </c>
      <c r="D78" s="16"/>
      <c r="E78" s="43" t="s">
        <v>125</v>
      </c>
      <c r="F78" s="65">
        <f>F79</f>
        <v>5478.6689999999999</v>
      </c>
      <c r="G78" s="65">
        <f>G79</f>
        <v>6213.2</v>
      </c>
      <c r="H78" s="65">
        <f>H79</f>
        <v>6213.2</v>
      </c>
    </row>
    <row r="79" spans="1:8" ht="72">
      <c r="A79" s="16" t="s">
        <v>240</v>
      </c>
      <c r="B79" s="16" t="s">
        <v>22</v>
      </c>
      <c r="C79" s="9" t="s">
        <v>324</v>
      </c>
      <c r="D79" s="24" t="s">
        <v>543</v>
      </c>
      <c r="E79" s="44" t="s">
        <v>544</v>
      </c>
      <c r="F79" s="65">
        <f>F80+F82+F81</f>
        <v>5478.6689999999999</v>
      </c>
      <c r="G79" s="65">
        <f>G80+G82+G81</f>
        <v>6213.2</v>
      </c>
      <c r="H79" s="65">
        <f>H80+H82+H81</f>
        <v>6213.2</v>
      </c>
    </row>
    <row r="80" spans="1:8" ht="24">
      <c r="A80" s="16" t="s">
        <v>240</v>
      </c>
      <c r="B80" s="16" t="s">
        <v>22</v>
      </c>
      <c r="C80" s="9" t="s">
        <v>324</v>
      </c>
      <c r="D80" s="25" t="s">
        <v>545</v>
      </c>
      <c r="E80" s="45" t="s">
        <v>170</v>
      </c>
      <c r="F80" s="65">
        <v>3671.4</v>
      </c>
      <c r="G80" s="65">
        <v>3671.4</v>
      </c>
      <c r="H80" s="65">
        <v>3671.4</v>
      </c>
    </row>
    <row r="81" spans="1:8" ht="24">
      <c r="A81" s="16" t="s">
        <v>240</v>
      </c>
      <c r="B81" s="16" t="s">
        <v>22</v>
      </c>
      <c r="C81" s="9" t="s">
        <v>324</v>
      </c>
      <c r="D81" s="25" t="s">
        <v>546</v>
      </c>
      <c r="E81" s="45" t="s">
        <v>547</v>
      </c>
      <c r="F81" s="65">
        <v>535.86599999999999</v>
      </c>
      <c r="G81" s="65">
        <v>1100</v>
      </c>
      <c r="H81" s="65">
        <v>1100</v>
      </c>
    </row>
    <row r="82" spans="1:8" ht="60">
      <c r="A82" s="16" t="s">
        <v>240</v>
      </c>
      <c r="B82" s="16" t="s">
        <v>22</v>
      </c>
      <c r="C82" s="9" t="s">
        <v>324</v>
      </c>
      <c r="D82" s="25">
        <v>129</v>
      </c>
      <c r="E82" s="45" t="s">
        <v>172</v>
      </c>
      <c r="F82" s="65">
        <v>1271.403</v>
      </c>
      <c r="G82" s="65">
        <v>1441.8</v>
      </c>
      <c r="H82" s="65">
        <v>1441.8</v>
      </c>
    </row>
    <row r="83" spans="1:8" ht="36">
      <c r="A83" s="16" t="s">
        <v>240</v>
      </c>
      <c r="B83" s="16" t="s">
        <v>22</v>
      </c>
      <c r="C83" s="30" t="s">
        <v>419</v>
      </c>
      <c r="D83" s="16"/>
      <c r="E83" s="43" t="s">
        <v>64</v>
      </c>
      <c r="F83" s="65">
        <f>F84+F88+F90</f>
        <v>2563.0360000000005</v>
      </c>
      <c r="G83" s="65">
        <f>G84+G88+G90</f>
        <v>2458.0000000000005</v>
      </c>
      <c r="H83" s="65">
        <f>H84+H88+H90</f>
        <v>2458.0000000000005</v>
      </c>
    </row>
    <row r="84" spans="1:8" ht="72">
      <c r="A84" s="16" t="s">
        <v>240</v>
      </c>
      <c r="B84" s="16" t="s">
        <v>22</v>
      </c>
      <c r="C84" s="30" t="s">
        <v>419</v>
      </c>
      <c r="D84" s="24" t="s">
        <v>543</v>
      </c>
      <c r="E84" s="44" t="s">
        <v>544</v>
      </c>
      <c r="F84" s="65">
        <f>F85+F86+F87</f>
        <v>2506.8360000000002</v>
      </c>
      <c r="G84" s="65">
        <f>G85+G86+G87</f>
        <v>2401.8000000000002</v>
      </c>
      <c r="H84" s="65">
        <f>H85+H86+H87</f>
        <v>2401.8000000000002</v>
      </c>
    </row>
    <row r="85" spans="1:8" ht="24">
      <c r="A85" s="16" t="s">
        <v>240</v>
      </c>
      <c r="B85" s="16" t="s">
        <v>22</v>
      </c>
      <c r="C85" s="30" t="s">
        <v>419</v>
      </c>
      <c r="D85" s="25" t="s">
        <v>545</v>
      </c>
      <c r="E85" s="45" t="s">
        <v>170</v>
      </c>
      <c r="F85" s="65">
        <v>1506.7</v>
      </c>
      <c r="G85" s="65">
        <v>1506.7</v>
      </c>
      <c r="H85" s="65">
        <v>1506.7</v>
      </c>
    </row>
    <row r="86" spans="1:8" ht="24">
      <c r="A86" s="16" t="s">
        <v>240</v>
      </c>
      <c r="B86" s="16" t="s">
        <v>22</v>
      </c>
      <c r="C86" s="30" t="s">
        <v>419</v>
      </c>
      <c r="D86" s="25" t="s">
        <v>546</v>
      </c>
      <c r="E86" s="45" t="s">
        <v>547</v>
      </c>
      <c r="F86" s="65">
        <v>446.762</v>
      </c>
      <c r="G86" s="65">
        <v>338</v>
      </c>
      <c r="H86" s="65">
        <v>338</v>
      </c>
    </row>
    <row r="87" spans="1:8" ht="60">
      <c r="A87" s="16" t="s">
        <v>240</v>
      </c>
      <c r="B87" s="16" t="s">
        <v>22</v>
      </c>
      <c r="C87" s="30" t="s">
        <v>419</v>
      </c>
      <c r="D87" s="25">
        <v>129</v>
      </c>
      <c r="E87" s="45" t="s">
        <v>172</v>
      </c>
      <c r="F87" s="65">
        <v>553.37400000000002</v>
      </c>
      <c r="G87" s="65">
        <v>557.1</v>
      </c>
      <c r="H87" s="65">
        <v>557.1</v>
      </c>
    </row>
    <row r="88" spans="1:8" ht="24">
      <c r="A88" s="16" t="s">
        <v>240</v>
      </c>
      <c r="B88" s="16" t="s">
        <v>22</v>
      </c>
      <c r="C88" s="30" t="s">
        <v>419</v>
      </c>
      <c r="D88" s="24" t="s">
        <v>242</v>
      </c>
      <c r="E88" s="44" t="s">
        <v>243</v>
      </c>
      <c r="F88" s="65">
        <f>F89</f>
        <v>54.9</v>
      </c>
      <c r="G88" s="65">
        <f>G89</f>
        <v>54.9</v>
      </c>
      <c r="H88" s="65">
        <f>H89</f>
        <v>54.9</v>
      </c>
    </row>
    <row r="89" spans="1:8" ht="24">
      <c r="A89" s="16" t="s">
        <v>240</v>
      </c>
      <c r="B89" s="16" t="s">
        <v>22</v>
      </c>
      <c r="C89" s="30" t="s">
        <v>419</v>
      </c>
      <c r="D89" s="16" t="s">
        <v>244</v>
      </c>
      <c r="E89" s="43" t="s">
        <v>228</v>
      </c>
      <c r="F89" s="65">
        <v>54.9</v>
      </c>
      <c r="G89" s="65">
        <v>54.9</v>
      </c>
      <c r="H89" s="65">
        <v>54.9</v>
      </c>
    </row>
    <row r="90" spans="1:8">
      <c r="A90" s="16" t="s">
        <v>240</v>
      </c>
      <c r="B90" s="16" t="s">
        <v>22</v>
      </c>
      <c r="C90" s="30" t="s">
        <v>419</v>
      </c>
      <c r="D90" s="16" t="s">
        <v>248</v>
      </c>
      <c r="E90" s="44" t="s">
        <v>249</v>
      </c>
      <c r="F90" s="65">
        <f>F91</f>
        <v>1.3</v>
      </c>
      <c r="G90" s="65">
        <f>G91</f>
        <v>1.3</v>
      </c>
      <c r="H90" s="65">
        <f>H91</f>
        <v>1.3</v>
      </c>
    </row>
    <row r="91" spans="1:8">
      <c r="A91" s="20" t="s">
        <v>240</v>
      </c>
      <c r="B91" s="20" t="s">
        <v>22</v>
      </c>
      <c r="C91" s="30" t="s">
        <v>419</v>
      </c>
      <c r="D91" s="16">
        <v>853</v>
      </c>
      <c r="E91" s="45" t="s">
        <v>534</v>
      </c>
      <c r="F91" s="71">
        <v>1.3</v>
      </c>
      <c r="G91" s="71">
        <v>1.3</v>
      </c>
      <c r="H91" s="71">
        <v>1.3</v>
      </c>
    </row>
    <row r="92" spans="1:8" ht="60">
      <c r="A92" s="16" t="s">
        <v>240</v>
      </c>
      <c r="B92" s="16" t="s">
        <v>22</v>
      </c>
      <c r="C92" s="9" t="s">
        <v>326</v>
      </c>
      <c r="D92" s="25"/>
      <c r="E92" s="45" t="s">
        <v>508</v>
      </c>
      <c r="F92" s="65">
        <f>F93</f>
        <v>2988.1</v>
      </c>
      <c r="G92" s="65">
        <f>G93</f>
        <v>2988.1</v>
      </c>
      <c r="H92" s="65">
        <f>H93</f>
        <v>2988.1</v>
      </c>
    </row>
    <row r="93" spans="1:8" ht="72">
      <c r="A93" s="16" t="s">
        <v>240</v>
      </c>
      <c r="B93" s="16" t="s">
        <v>22</v>
      </c>
      <c r="C93" s="9" t="s">
        <v>326</v>
      </c>
      <c r="D93" s="24" t="s">
        <v>543</v>
      </c>
      <c r="E93" s="44" t="s">
        <v>544</v>
      </c>
      <c r="F93" s="65">
        <f>F94+F95</f>
        <v>2988.1</v>
      </c>
      <c r="G93" s="65">
        <f>G94+G95</f>
        <v>2988.1</v>
      </c>
      <c r="H93" s="65">
        <f>H94+H95</f>
        <v>2988.1</v>
      </c>
    </row>
    <row r="94" spans="1:8" ht="24">
      <c r="A94" s="16" t="s">
        <v>240</v>
      </c>
      <c r="B94" s="16" t="s">
        <v>22</v>
      </c>
      <c r="C94" s="9" t="s">
        <v>326</v>
      </c>
      <c r="D94" s="25" t="s">
        <v>545</v>
      </c>
      <c r="E94" s="45" t="s">
        <v>170</v>
      </c>
      <c r="F94" s="65">
        <v>2295</v>
      </c>
      <c r="G94" s="65">
        <v>2295</v>
      </c>
      <c r="H94" s="65">
        <v>2295</v>
      </c>
    </row>
    <row r="95" spans="1:8" ht="60">
      <c r="A95" s="16" t="s">
        <v>240</v>
      </c>
      <c r="B95" s="16" t="s">
        <v>22</v>
      </c>
      <c r="C95" s="9" t="s">
        <v>326</v>
      </c>
      <c r="D95" s="25">
        <v>129</v>
      </c>
      <c r="E95" s="45" t="s">
        <v>172</v>
      </c>
      <c r="F95" s="65">
        <v>693.1</v>
      </c>
      <c r="G95" s="65">
        <v>693.1</v>
      </c>
      <c r="H95" s="65">
        <v>693.1</v>
      </c>
    </row>
    <row r="96" spans="1:8" ht="36">
      <c r="A96" s="20" t="s">
        <v>240</v>
      </c>
      <c r="B96" s="20" t="s">
        <v>22</v>
      </c>
      <c r="C96" s="9" t="s">
        <v>409</v>
      </c>
      <c r="D96" s="9"/>
      <c r="E96" s="43" t="s">
        <v>67</v>
      </c>
      <c r="F96" s="71">
        <f>F97</f>
        <v>2477.5610000000001</v>
      </c>
      <c r="G96" s="71">
        <f>G97</f>
        <v>1828.4</v>
      </c>
      <c r="H96" s="71">
        <f>H97</f>
        <v>1886.5</v>
      </c>
    </row>
    <row r="97" spans="1:8" ht="48">
      <c r="A97" s="16" t="s">
        <v>240</v>
      </c>
      <c r="B97" s="16" t="s">
        <v>22</v>
      </c>
      <c r="C97" s="9" t="s">
        <v>420</v>
      </c>
      <c r="D97" s="16"/>
      <c r="E97" s="43" t="s">
        <v>302</v>
      </c>
      <c r="F97" s="65">
        <f>F98+F101</f>
        <v>2477.5610000000001</v>
      </c>
      <c r="G97" s="65">
        <f>G98+G101</f>
        <v>1828.4</v>
      </c>
      <c r="H97" s="65">
        <f>H98+H101</f>
        <v>1886.5</v>
      </c>
    </row>
    <row r="98" spans="1:8" ht="72">
      <c r="A98" s="16" t="s">
        <v>240</v>
      </c>
      <c r="B98" s="16" t="s">
        <v>22</v>
      </c>
      <c r="C98" s="9" t="s">
        <v>420</v>
      </c>
      <c r="D98" s="24" t="s">
        <v>543</v>
      </c>
      <c r="E98" s="44" t="s">
        <v>544</v>
      </c>
      <c r="F98" s="65">
        <f>F99+F100</f>
        <v>1607.5610000000001</v>
      </c>
      <c r="G98" s="65">
        <f>G99+G100</f>
        <v>924.2</v>
      </c>
      <c r="H98" s="65">
        <f>H99+H100</f>
        <v>924.2</v>
      </c>
    </row>
    <row r="99" spans="1:8" ht="24">
      <c r="A99" s="16" t="s">
        <v>240</v>
      </c>
      <c r="B99" s="16" t="s">
        <v>22</v>
      </c>
      <c r="C99" s="9" t="s">
        <v>420</v>
      </c>
      <c r="D99" s="25" t="s">
        <v>546</v>
      </c>
      <c r="E99" s="45" t="s">
        <v>547</v>
      </c>
      <c r="F99" s="65">
        <v>1258.7550000000001</v>
      </c>
      <c r="G99" s="65">
        <v>733.9</v>
      </c>
      <c r="H99" s="65">
        <v>733.9</v>
      </c>
    </row>
    <row r="100" spans="1:8" ht="60">
      <c r="A100" s="16" t="s">
        <v>240</v>
      </c>
      <c r="B100" s="16" t="s">
        <v>22</v>
      </c>
      <c r="C100" s="9" t="s">
        <v>420</v>
      </c>
      <c r="D100" s="25">
        <v>129</v>
      </c>
      <c r="E100" s="45" t="s">
        <v>172</v>
      </c>
      <c r="F100" s="65">
        <v>348.80599999999998</v>
      </c>
      <c r="G100" s="65">
        <v>190.3</v>
      </c>
      <c r="H100" s="65">
        <v>190.3</v>
      </c>
    </row>
    <row r="101" spans="1:8" ht="24">
      <c r="A101" s="16" t="s">
        <v>240</v>
      </c>
      <c r="B101" s="16" t="s">
        <v>22</v>
      </c>
      <c r="C101" s="9" t="s">
        <v>420</v>
      </c>
      <c r="D101" s="24" t="s">
        <v>242</v>
      </c>
      <c r="E101" s="44" t="s">
        <v>243</v>
      </c>
      <c r="F101" s="65">
        <f>F102</f>
        <v>870</v>
      </c>
      <c r="G101" s="65">
        <f>G102</f>
        <v>904.2</v>
      </c>
      <c r="H101" s="65">
        <f>H102</f>
        <v>962.3</v>
      </c>
    </row>
    <row r="102" spans="1:8" ht="24">
      <c r="A102" s="16" t="s">
        <v>240</v>
      </c>
      <c r="B102" s="16" t="s">
        <v>22</v>
      </c>
      <c r="C102" s="9" t="s">
        <v>420</v>
      </c>
      <c r="D102" s="16" t="s">
        <v>244</v>
      </c>
      <c r="E102" s="43" t="s">
        <v>228</v>
      </c>
      <c r="F102" s="65">
        <v>870</v>
      </c>
      <c r="G102" s="65">
        <v>904.2</v>
      </c>
      <c r="H102" s="65">
        <v>962.3</v>
      </c>
    </row>
    <row r="103" spans="1:8" ht="24">
      <c r="A103" s="75" t="s">
        <v>240</v>
      </c>
      <c r="B103" s="76" t="s">
        <v>251</v>
      </c>
      <c r="C103" s="80"/>
      <c r="D103" s="80"/>
      <c r="E103" s="83" t="s">
        <v>336</v>
      </c>
      <c r="F103" s="64">
        <f>F104</f>
        <v>3581</v>
      </c>
      <c r="G103" s="65"/>
      <c r="H103" s="65"/>
    </row>
    <row r="104" spans="1:8" ht="24">
      <c r="A104" s="20" t="s">
        <v>240</v>
      </c>
      <c r="B104" s="21" t="s">
        <v>251</v>
      </c>
      <c r="C104" s="9" t="s">
        <v>124</v>
      </c>
      <c r="D104" s="9"/>
      <c r="E104" s="43" t="s">
        <v>66</v>
      </c>
      <c r="F104" s="65">
        <f>F105</f>
        <v>3581</v>
      </c>
      <c r="G104" s="65"/>
      <c r="H104" s="65"/>
    </row>
    <row r="105" spans="1:8" ht="36">
      <c r="A105" s="20" t="s">
        <v>240</v>
      </c>
      <c r="B105" s="21" t="s">
        <v>251</v>
      </c>
      <c r="C105" s="9" t="s">
        <v>385</v>
      </c>
      <c r="D105" s="9"/>
      <c r="E105" s="43" t="s">
        <v>386</v>
      </c>
      <c r="F105" s="65">
        <f>F106</f>
        <v>3581</v>
      </c>
      <c r="G105" s="65"/>
      <c r="H105" s="65"/>
    </row>
    <row r="106" spans="1:8" ht="24">
      <c r="A106" s="20" t="s">
        <v>240</v>
      </c>
      <c r="B106" s="21" t="s">
        <v>251</v>
      </c>
      <c r="C106" s="80">
        <v>9940020170</v>
      </c>
      <c r="D106" s="80"/>
      <c r="E106" s="29" t="s">
        <v>337</v>
      </c>
      <c r="F106" s="65">
        <f>F107</f>
        <v>3581</v>
      </c>
      <c r="G106" s="65"/>
      <c r="H106" s="65"/>
    </row>
    <row r="107" spans="1:8" ht="24">
      <c r="A107" s="20" t="s">
        <v>240</v>
      </c>
      <c r="B107" s="21" t="s">
        <v>251</v>
      </c>
      <c r="C107" s="80">
        <v>9940020170</v>
      </c>
      <c r="D107" s="24" t="s">
        <v>242</v>
      </c>
      <c r="E107" s="44" t="s">
        <v>243</v>
      </c>
      <c r="F107" s="65">
        <f>F108</f>
        <v>3581</v>
      </c>
      <c r="G107" s="65"/>
      <c r="H107" s="65"/>
    </row>
    <row r="108" spans="1:8" ht="24">
      <c r="A108" s="20" t="s">
        <v>240</v>
      </c>
      <c r="B108" s="21" t="s">
        <v>251</v>
      </c>
      <c r="C108" s="80">
        <v>9940020170</v>
      </c>
      <c r="D108" s="16" t="s">
        <v>244</v>
      </c>
      <c r="E108" s="43" t="s">
        <v>228</v>
      </c>
      <c r="F108" s="65">
        <v>3581</v>
      </c>
      <c r="G108" s="65"/>
      <c r="H108" s="65"/>
    </row>
    <row r="109" spans="1:8">
      <c r="A109" s="18" t="s">
        <v>240</v>
      </c>
      <c r="B109" s="18" t="s">
        <v>308</v>
      </c>
      <c r="C109" s="19"/>
      <c r="D109" s="18"/>
      <c r="E109" s="47" t="s">
        <v>284</v>
      </c>
      <c r="F109" s="64">
        <f>F112</f>
        <v>200</v>
      </c>
      <c r="G109" s="64">
        <f>G112</f>
        <v>200</v>
      </c>
      <c r="H109" s="64">
        <f>H112</f>
        <v>200</v>
      </c>
    </row>
    <row r="110" spans="1:8" ht="24">
      <c r="A110" s="16" t="s">
        <v>240</v>
      </c>
      <c r="B110" s="16" t="s">
        <v>308</v>
      </c>
      <c r="C110" s="9" t="s">
        <v>124</v>
      </c>
      <c r="D110" s="9"/>
      <c r="E110" s="43" t="s">
        <v>66</v>
      </c>
      <c r="F110" s="65">
        <f>F112</f>
        <v>200</v>
      </c>
      <c r="G110" s="65">
        <f>G112</f>
        <v>200</v>
      </c>
      <c r="H110" s="65">
        <f>H112</f>
        <v>200</v>
      </c>
    </row>
    <row r="111" spans="1:8" ht="24">
      <c r="A111" s="16" t="s">
        <v>240</v>
      </c>
      <c r="B111" s="16" t="s">
        <v>308</v>
      </c>
      <c r="C111" s="9" t="s">
        <v>176</v>
      </c>
      <c r="D111" s="9"/>
      <c r="E111" s="43" t="s">
        <v>177</v>
      </c>
      <c r="F111" s="65">
        <f>F112</f>
        <v>200</v>
      </c>
      <c r="G111" s="65">
        <f>G112</f>
        <v>200</v>
      </c>
      <c r="H111" s="65">
        <f>H112</f>
        <v>200</v>
      </c>
    </row>
    <row r="112" spans="1:8" ht="24">
      <c r="A112" s="16" t="s">
        <v>240</v>
      </c>
      <c r="B112" s="16" t="s">
        <v>308</v>
      </c>
      <c r="C112" s="9" t="s">
        <v>327</v>
      </c>
      <c r="D112" s="16"/>
      <c r="E112" s="43" t="s">
        <v>540</v>
      </c>
      <c r="F112" s="65">
        <f>F114</f>
        <v>200</v>
      </c>
      <c r="G112" s="65">
        <f>G114</f>
        <v>200</v>
      </c>
      <c r="H112" s="65">
        <f>H114</f>
        <v>200</v>
      </c>
    </row>
    <row r="113" spans="1:8">
      <c r="A113" s="16" t="s">
        <v>240</v>
      </c>
      <c r="B113" s="16" t="s">
        <v>308</v>
      </c>
      <c r="C113" s="9" t="s">
        <v>327</v>
      </c>
      <c r="D113" s="16">
        <v>800</v>
      </c>
      <c r="E113" s="43" t="s">
        <v>249</v>
      </c>
      <c r="F113" s="65">
        <v>200</v>
      </c>
      <c r="G113" s="65">
        <v>200</v>
      </c>
      <c r="H113" s="65">
        <v>200</v>
      </c>
    </row>
    <row r="114" spans="1:8">
      <c r="A114" s="16" t="s">
        <v>240</v>
      </c>
      <c r="B114" s="16" t="s">
        <v>308</v>
      </c>
      <c r="C114" s="9" t="s">
        <v>327</v>
      </c>
      <c r="D114" s="16" t="s">
        <v>60</v>
      </c>
      <c r="E114" s="43" t="s">
        <v>65</v>
      </c>
      <c r="F114" s="65">
        <v>200</v>
      </c>
      <c r="G114" s="65">
        <v>200</v>
      </c>
      <c r="H114" s="65">
        <v>200</v>
      </c>
    </row>
    <row r="115" spans="1:8">
      <c r="A115" s="18" t="s">
        <v>240</v>
      </c>
      <c r="B115" s="18" t="s">
        <v>23</v>
      </c>
      <c r="C115" s="9"/>
      <c r="D115" s="16"/>
      <c r="E115" s="47" t="s">
        <v>24</v>
      </c>
      <c r="F115" s="64">
        <f>F122+F116</f>
        <v>74191.263000000006</v>
      </c>
      <c r="G115" s="64">
        <f>G122</f>
        <v>32968.400000000001</v>
      </c>
      <c r="H115" s="64">
        <f>H122</f>
        <v>33761.4</v>
      </c>
    </row>
    <row r="116" spans="1:8" ht="36">
      <c r="A116" s="16" t="s">
        <v>240</v>
      </c>
      <c r="B116" s="16" t="s">
        <v>23</v>
      </c>
      <c r="C116" s="9" t="s">
        <v>392</v>
      </c>
      <c r="D116" s="16"/>
      <c r="E116" s="43" t="s">
        <v>96</v>
      </c>
      <c r="F116" s="65">
        <f>F117</f>
        <v>160</v>
      </c>
      <c r="G116" s="64"/>
      <c r="H116" s="64"/>
    </row>
    <row r="117" spans="1:8" ht="60">
      <c r="A117" s="16" t="s">
        <v>240</v>
      </c>
      <c r="B117" s="16" t="s">
        <v>23</v>
      </c>
      <c r="C117" s="9" t="s">
        <v>393</v>
      </c>
      <c r="D117" s="16"/>
      <c r="E117" s="43" t="s">
        <v>340</v>
      </c>
      <c r="F117" s="65">
        <f>F118</f>
        <v>160</v>
      </c>
      <c r="G117" s="64"/>
      <c r="H117" s="64"/>
    </row>
    <row r="118" spans="1:8" ht="36">
      <c r="A118" s="16" t="s">
        <v>240</v>
      </c>
      <c r="B118" s="16" t="s">
        <v>23</v>
      </c>
      <c r="C118" s="9" t="s">
        <v>395</v>
      </c>
      <c r="D118" s="16"/>
      <c r="E118" s="43" t="s">
        <v>341</v>
      </c>
      <c r="F118" s="65">
        <f>F119</f>
        <v>160</v>
      </c>
      <c r="G118" s="64"/>
      <c r="H118" s="64"/>
    </row>
    <row r="119" spans="1:8" ht="36">
      <c r="A119" s="16" t="s">
        <v>240</v>
      </c>
      <c r="B119" s="16" t="s">
        <v>23</v>
      </c>
      <c r="C119" s="9" t="s">
        <v>625</v>
      </c>
      <c r="D119" s="16"/>
      <c r="E119" s="43" t="s">
        <v>624</v>
      </c>
      <c r="F119" s="65">
        <f>F120</f>
        <v>160</v>
      </c>
      <c r="G119" s="64"/>
      <c r="H119" s="64"/>
    </row>
    <row r="120" spans="1:8" ht="24">
      <c r="A120" s="16" t="s">
        <v>240</v>
      </c>
      <c r="B120" s="16" t="s">
        <v>23</v>
      </c>
      <c r="C120" s="9" t="s">
        <v>625</v>
      </c>
      <c r="D120" s="24" t="s">
        <v>242</v>
      </c>
      <c r="E120" s="44" t="s">
        <v>243</v>
      </c>
      <c r="F120" s="65">
        <f>F121</f>
        <v>160</v>
      </c>
      <c r="G120" s="64"/>
      <c r="H120" s="64"/>
    </row>
    <row r="121" spans="1:8" ht="24">
      <c r="A121" s="16" t="s">
        <v>240</v>
      </c>
      <c r="B121" s="16" t="s">
        <v>23</v>
      </c>
      <c r="C121" s="9" t="s">
        <v>625</v>
      </c>
      <c r="D121" s="16" t="s">
        <v>244</v>
      </c>
      <c r="E121" s="43" t="s">
        <v>245</v>
      </c>
      <c r="F121" s="65">
        <v>160</v>
      </c>
      <c r="G121" s="64"/>
      <c r="H121" s="64"/>
    </row>
    <row r="122" spans="1:8" ht="24">
      <c r="A122" s="16" t="s">
        <v>240</v>
      </c>
      <c r="B122" s="16" t="s">
        <v>23</v>
      </c>
      <c r="C122" s="9" t="s">
        <v>124</v>
      </c>
      <c r="D122" s="16"/>
      <c r="E122" s="43" t="s">
        <v>66</v>
      </c>
      <c r="F122" s="65">
        <f>F123+F138+F170</f>
        <v>74031.263000000006</v>
      </c>
      <c r="G122" s="65">
        <f>G123+G138+G170</f>
        <v>32968.400000000001</v>
      </c>
      <c r="H122" s="65">
        <f>H123+H138+H170</f>
        <v>33761.4</v>
      </c>
    </row>
    <row r="123" spans="1:8" ht="36">
      <c r="A123" s="16" t="s">
        <v>240</v>
      </c>
      <c r="B123" s="16" t="s">
        <v>23</v>
      </c>
      <c r="C123" s="9" t="s">
        <v>123</v>
      </c>
      <c r="D123" s="16"/>
      <c r="E123" s="43" t="s">
        <v>63</v>
      </c>
      <c r="F123" s="65">
        <f>F124+F134</f>
        <v>7977.5300000000007</v>
      </c>
      <c r="G123" s="65">
        <f>G124+G134</f>
        <v>7950.3</v>
      </c>
      <c r="H123" s="65">
        <f>H124+H134</f>
        <v>7950.3</v>
      </c>
    </row>
    <row r="124" spans="1:8" ht="36">
      <c r="A124" s="16" t="s">
        <v>240</v>
      </c>
      <c r="B124" s="16" t="s">
        <v>23</v>
      </c>
      <c r="C124" s="9" t="s">
        <v>324</v>
      </c>
      <c r="D124" s="16"/>
      <c r="E124" s="43" t="s">
        <v>125</v>
      </c>
      <c r="F124" s="65">
        <f>F125+F129+F131</f>
        <v>4242.8300000000008</v>
      </c>
      <c r="G124" s="65">
        <f>G125+G129</f>
        <v>4215.3</v>
      </c>
      <c r="H124" s="65">
        <f>H125+H129</f>
        <v>4215.3</v>
      </c>
    </row>
    <row r="125" spans="1:8" ht="72">
      <c r="A125" s="16" t="s">
        <v>240</v>
      </c>
      <c r="B125" s="16" t="s">
        <v>23</v>
      </c>
      <c r="C125" s="9" t="s">
        <v>324</v>
      </c>
      <c r="D125" s="24" t="s">
        <v>543</v>
      </c>
      <c r="E125" s="44" t="s">
        <v>544</v>
      </c>
      <c r="F125" s="65">
        <f>F126+F127+F128</f>
        <v>3963.7000000000003</v>
      </c>
      <c r="G125" s="65">
        <f>G126+G127+G128</f>
        <v>3963.7000000000003</v>
      </c>
      <c r="H125" s="65">
        <f>H126+H127+H128</f>
        <v>3963.7000000000003</v>
      </c>
    </row>
    <row r="126" spans="1:8" ht="24">
      <c r="A126" s="16" t="s">
        <v>240</v>
      </c>
      <c r="B126" s="16" t="s">
        <v>23</v>
      </c>
      <c r="C126" s="9" t="s">
        <v>324</v>
      </c>
      <c r="D126" s="25" t="s">
        <v>545</v>
      </c>
      <c r="E126" s="45" t="s">
        <v>170</v>
      </c>
      <c r="F126" s="65">
        <v>2081.8000000000002</v>
      </c>
      <c r="G126" s="65">
        <v>2081.8000000000002</v>
      </c>
      <c r="H126" s="65">
        <v>2081.8000000000002</v>
      </c>
    </row>
    <row r="127" spans="1:8" ht="24">
      <c r="A127" s="16" t="s">
        <v>240</v>
      </c>
      <c r="B127" s="16" t="s">
        <v>23</v>
      </c>
      <c r="C127" s="9" t="s">
        <v>324</v>
      </c>
      <c r="D127" s="25" t="s">
        <v>546</v>
      </c>
      <c r="E127" s="45" t="s">
        <v>547</v>
      </c>
      <c r="F127" s="65">
        <v>997.13</v>
      </c>
      <c r="G127" s="65">
        <v>962.4</v>
      </c>
      <c r="H127" s="65">
        <v>962.4</v>
      </c>
    </row>
    <row r="128" spans="1:8" ht="60">
      <c r="A128" s="16" t="s">
        <v>240</v>
      </c>
      <c r="B128" s="16" t="s">
        <v>23</v>
      </c>
      <c r="C128" s="9" t="s">
        <v>324</v>
      </c>
      <c r="D128" s="25">
        <v>129</v>
      </c>
      <c r="E128" s="45" t="s">
        <v>172</v>
      </c>
      <c r="F128" s="65">
        <v>884.77</v>
      </c>
      <c r="G128" s="65">
        <v>919.5</v>
      </c>
      <c r="H128" s="65">
        <v>919.5</v>
      </c>
    </row>
    <row r="129" spans="1:8" ht="24">
      <c r="A129" s="16" t="s">
        <v>240</v>
      </c>
      <c r="B129" s="16" t="s">
        <v>23</v>
      </c>
      <c r="C129" s="9" t="s">
        <v>324</v>
      </c>
      <c r="D129" s="24" t="s">
        <v>242</v>
      </c>
      <c r="E129" s="44" t="s">
        <v>243</v>
      </c>
      <c r="F129" s="65">
        <f>F130</f>
        <v>278.83</v>
      </c>
      <c r="G129" s="65">
        <f>G130</f>
        <v>251.6</v>
      </c>
      <c r="H129" s="65">
        <f>H130</f>
        <v>251.6</v>
      </c>
    </row>
    <row r="130" spans="1:8" ht="24">
      <c r="A130" s="16" t="s">
        <v>240</v>
      </c>
      <c r="B130" s="16" t="s">
        <v>23</v>
      </c>
      <c r="C130" s="9" t="s">
        <v>324</v>
      </c>
      <c r="D130" s="16" t="s">
        <v>244</v>
      </c>
      <c r="E130" s="43" t="s">
        <v>228</v>
      </c>
      <c r="F130" s="65">
        <v>278.83</v>
      </c>
      <c r="G130" s="65">
        <v>251.6</v>
      </c>
      <c r="H130" s="65">
        <v>251.6</v>
      </c>
    </row>
    <row r="131" spans="1:8">
      <c r="A131" s="16" t="s">
        <v>240</v>
      </c>
      <c r="B131" s="16" t="s">
        <v>23</v>
      </c>
      <c r="C131" s="9" t="s">
        <v>324</v>
      </c>
      <c r="D131" s="24" t="s">
        <v>248</v>
      </c>
      <c r="E131" s="44" t="s">
        <v>249</v>
      </c>
      <c r="F131" s="65">
        <f>F132</f>
        <v>0.3</v>
      </c>
      <c r="G131" s="65"/>
      <c r="H131" s="65"/>
    </row>
    <row r="132" spans="1:8">
      <c r="A132" s="16" t="s">
        <v>240</v>
      </c>
      <c r="B132" s="16" t="s">
        <v>23</v>
      </c>
      <c r="C132" s="9" t="s">
        <v>324</v>
      </c>
      <c r="D132" s="16">
        <v>853</v>
      </c>
      <c r="E132" s="45" t="s">
        <v>534</v>
      </c>
      <c r="F132" s="65">
        <v>0.3</v>
      </c>
      <c r="G132" s="65"/>
      <c r="H132" s="65"/>
    </row>
    <row r="133" spans="1:8" ht="60">
      <c r="A133" s="16" t="s">
        <v>240</v>
      </c>
      <c r="B133" s="16" t="s">
        <v>23</v>
      </c>
      <c r="C133" s="9" t="s">
        <v>326</v>
      </c>
      <c r="D133" s="25"/>
      <c r="E133" s="45" t="s">
        <v>508</v>
      </c>
      <c r="F133" s="65">
        <f>F135+F136+F137</f>
        <v>3734.7000000000003</v>
      </c>
      <c r="G133" s="65">
        <f>G135+G136+G137</f>
        <v>3735</v>
      </c>
      <c r="H133" s="65">
        <f>H135+H136+H137</f>
        <v>3735</v>
      </c>
    </row>
    <row r="134" spans="1:8" ht="72">
      <c r="A134" s="16" t="s">
        <v>240</v>
      </c>
      <c r="B134" s="16" t="s">
        <v>23</v>
      </c>
      <c r="C134" s="9" t="s">
        <v>326</v>
      </c>
      <c r="D134" s="24" t="s">
        <v>543</v>
      </c>
      <c r="E134" s="44" t="s">
        <v>544</v>
      </c>
      <c r="F134" s="65">
        <f>F135+F136+F137</f>
        <v>3734.7000000000003</v>
      </c>
      <c r="G134" s="65">
        <f>G135+G136+G137</f>
        <v>3735</v>
      </c>
      <c r="H134" s="65">
        <f>H135+H136+H137</f>
        <v>3735</v>
      </c>
    </row>
    <row r="135" spans="1:8" ht="24">
      <c r="A135" s="16" t="s">
        <v>240</v>
      </c>
      <c r="B135" s="16" t="s">
        <v>23</v>
      </c>
      <c r="C135" s="9" t="s">
        <v>326</v>
      </c>
      <c r="D135" s="25" t="s">
        <v>545</v>
      </c>
      <c r="E135" s="45" t="s">
        <v>170</v>
      </c>
      <c r="F135" s="65">
        <v>2295</v>
      </c>
      <c r="G135" s="65">
        <v>2295</v>
      </c>
      <c r="H135" s="65">
        <v>2295</v>
      </c>
    </row>
    <row r="136" spans="1:8" ht="24">
      <c r="A136" s="16" t="s">
        <v>240</v>
      </c>
      <c r="B136" s="16" t="s">
        <v>23</v>
      </c>
      <c r="C136" s="9" t="s">
        <v>326</v>
      </c>
      <c r="D136" s="25" t="s">
        <v>546</v>
      </c>
      <c r="E136" s="45" t="s">
        <v>547</v>
      </c>
      <c r="F136" s="65">
        <v>596.57000000000005</v>
      </c>
      <c r="G136" s="65">
        <v>574</v>
      </c>
      <c r="H136" s="65">
        <v>574</v>
      </c>
    </row>
    <row r="137" spans="1:8" ht="60">
      <c r="A137" s="16" t="s">
        <v>240</v>
      </c>
      <c r="B137" s="16" t="s">
        <v>23</v>
      </c>
      <c r="C137" s="9" t="s">
        <v>326</v>
      </c>
      <c r="D137" s="25">
        <v>129</v>
      </c>
      <c r="E137" s="45" t="s">
        <v>172</v>
      </c>
      <c r="F137" s="65">
        <v>843.13</v>
      </c>
      <c r="G137" s="65">
        <v>866</v>
      </c>
      <c r="H137" s="65">
        <v>866</v>
      </c>
    </row>
    <row r="138" spans="1:8" ht="36">
      <c r="A138" s="9" t="s">
        <v>240</v>
      </c>
      <c r="B138" s="9">
        <v>13</v>
      </c>
      <c r="C138" s="9" t="s">
        <v>385</v>
      </c>
      <c r="D138" s="16"/>
      <c r="E138" s="43" t="s">
        <v>386</v>
      </c>
      <c r="F138" s="65">
        <f>F139+F149+F152+F160+F167+F157</f>
        <v>65787.133000000002</v>
      </c>
      <c r="G138" s="65">
        <f>G139+G149+G152+G160</f>
        <v>24754.100000000002</v>
      </c>
      <c r="H138" s="65">
        <f>H139+H149+H152+H160</f>
        <v>25547.100000000002</v>
      </c>
    </row>
    <row r="139" spans="1:8" ht="48">
      <c r="A139" s="9" t="s">
        <v>240</v>
      </c>
      <c r="B139" s="9" t="s">
        <v>23</v>
      </c>
      <c r="C139" s="9" t="s">
        <v>421</v>
      </c>
      <c r="D139" s="25"/>
      <c r="E139" s="49" t="s">
        <v>375</v>
      </c>
      <c r="F139" s="89">
        <f>F140+F144+F146</f>
        <v>16405.596999999998</v>
      </c>
      <c r="G139" s="89">
        <f>G140+G144+G146</f>
        <v>13070.400000000001</v>
      </c>
      <c r="H139" s="89">
        <f>H140+H144+H146</f>
        <v>13863.400000000001</v>
      </c>
    </row>
    <row r="140" spans="1:8" ht="72">
      <c r="A140" s="9" t="s">
        <v>240</v>
      </c>
      <c r="B140" s="9" t="s">
        <v>23</v>
      </c>
      <c r="C140" s="9" t="s">
        <v>421</v>
      </c>
      <c r="D140" s="24" t="s">
        <v>543</v>
      </c>
      <c r="E140" s="44" t="s">
        <v>544</v>
      </c>
      <c r="F140" s="89">
        <f>F141+F142+F143</f>
        <v>7884.4000000000005</v>
      </c>
      <c r="G140" s="89">
        <f>G141+G142+G143</f>
        <v>7884.4000000000005</v>
      </c>
      <c r="H140" s="89">
        <f>H141+H142+H143</f>
        <v>7884.4000000000005</v>
      </c>
    </row>
    <row r="141" spans="1:8">
      <c r="A141" s="9" t="s">
        <v>240</v>
      </c>
      <c r="B141" s="9" t="s">
        <v>23</v>
      </c>
      <c r="C141" s="9" t="s">
        <v>421</v>
      </c>
      <c r="D141" s="25" t="s">
        <v>550</v>
      </c>
      <c r="E141" s="45" t="s">
        <v>50</v>
      </c>
      <c r="F141" s="89">
        <v>6039.1</v>
      </c>
      <c r="G141" s="89">
        <v>6039.1</v>
      </c>
      <c r="H141" s="89">
        <v>6039.1</v>
      </c>
    </row>
    <row r="142" spans="1:8" ht="24">
      <c r="A142" s="9" t="s">
        <v>240</v>
      </c>
      <c r="B142" s="9" t="s">
        <v>23</v>
      </c>
      <c r="C142" s="9" t="s">
        <v>421</v>
      </c>
      <c r="D142" s="25">
        <v>112</v>
      </c>
      <c r="E142" s="45" t="s">
        <v>547</v>
      </c>
      <c r="F142" s="89">
        <v>21.6</v>
      </c>
      <c r="G142" s="89">
        <v>21.6</v>
      </c>
      <c r="H142" s="89">
        <v>21.6</v>
      </c>
    </row>
    <row r="143" spans="1:8" ht="48">
      <c r="A143" s="9" t="s">
        <v>240</v>
      </c>
      <c r="B143" s="9" t="s">
        <v>23</v>
      </c>
      <c r="C143" s="9" t="s">
        <v>421</v>
      </c>
      <c r="D143" s="25">
        <v>119</v>
      </c>
      <c r="E143" s="45" t="s">
        <v>343</v>
      </c>
      <c r="F143" s="89">
        <v>1823.7</v>
      </c>
      <c r="G143" s="89">
        <v>1823.7</v>
      </c>
      <c r="H143" s="89">
        <v>1823.7</v>
      </c>
    </row>
    <row r="144" spans="1:8" ht="24">
      <c r="A144" s="9" t="s">
        <v>240</v>
      </c>
      <c r="B144" s="9" t="s">
        <v>23</v>
      </c>
      <c r="C144" s="9" t="s">
        <v>421</v>
      </c>
      <c r="D144" s="24" t="s">
        <v>242</v>
      </c>
      <c r="E144" s="44" t="s">
        <v>243</v>
      </c>
      <c r="F144" s="89">
        <f>F145</f>
        <v>8481.0969999999998</v>
      </c>
      <c r="G144" s="89">
        <f>G145</f>
        <v>5164</v>
      </c>
      <c r="H144" s="89">
        <f>H145</f>
        <v>5957</v>
      </c>
    </row>
    <row r="145" spans="1:8" ht="24">
      <c r="A145" s="9" t="s">
        <v>240</v>
      </c>
      <c r="B145" s="9" t="s">
        <v>23</v>
      </c>
      <c r="C145" s="9" t="s">
        <v>421</v>
      </c>
      <c r="D145" s="16" t="s">
        <v>244</v>
      </c>
      <c r="E145" s="43" t="s">
        <v>245</v>
      </c>
      <c r="F145" s="89">
        <v>8481.0969999999998</v>
      </c>
      <c r="G145" s="89">
        <v>5164</v>
      </c>
      <c r="H145" s="89">
        <v>5957</v>
      </c>
    </row>
    <row r="146" spans="1:8">
      <c r="A146" s="9" t="s">
        <v>240</v>
      </c>
      <c r="B146" s="9" t="s">
        <v>23</v>
      </c>
      <c r="C146" s="9" t="s">
        <v>421</v>
      </c>
      <c r="D146" s="24" t="s">
        <v>248</v>
      </c>
      <c r="E146" s="44" t="s">
        <v>249</v>
      </c>
      <c r="F146" s="65">
        <f>F148+F147</f>
        <v>40.1</v>
      </c>
      <c r="G146" s="65">
        <f>G148</f>
        <v>22</v>
      </c>
      <c r="H146" s="65">
        <f>H148</f>
        <v>22</v>
      </c>
    </row>
    <row r="147" spans="1:8" ht="24">
      <c r="A147" s="9" t="s">
        <v>240</v>
      </c>
      <c r="B147" s="9" t="s">
        <v>23</v>
      </c>
      <c r="C147" s="9" t="s">
        <v>421</v>
      </c>
      <c r="D147" s="24">
        <v>851</v>
      </c>
      <c r="E147" s="44" t="s">
        <v>579</v>
      </c>
      <c r="F147" s="65">
        <v>18.100000000000001</v>
      </c>
      <c r="G147" s="65"/>
      <c r="H147" s="65"/>
    </row>
    <row r="148" spans="1:8" ht="24">
      <c r="A148" s="9" t="s">
        <v>240</v>
      </c>
      <c r="B148" s="9" t="s">
        <v>23</v>
      </c>
      <c r="C148" s="9" t="s">
        <v>421</v>
      </c>
      <c r="D148" s="16" t="s">
        <v>548</v>
      </c>
      <c r="E148" s="45" t="s">
        <v>549</v>
      </c>
      <c r="F148" s="65">
        <v>22</v>
      </c>
      <c r="G148" s="65">
        <v>22</v>
      </c>
      <c r="H148" s="65">
        <v>22</v>
      </c>
    </row>
    <row r="149" spans="1:8" ht="48">
      <c r="A149" s="9" t="s">
        <v>240</v>
      </c>
      <c r="B149" s="9">
        <v>13</v>
      </c>
      <c r="C149" s="9" t="s">
        <v>422</v>
      </c>
      <c r="D149" s="16"/>
      <c r="E149" s="43" t="s">
        <v>387</v>
      </c>
      <c r="F149" s="72">
        <f t="shared" ref="F149:H150" si="2">F150</f>
        <v>257.07</v>
      </c>
      <c r="G149" s="72">
        <f t="shared" si="2"/>
        <v>500</v>
      </c>
      <c r="H149" s="72">
        <f t="shared" si="2"/>
        <v>500</v>
      </c>
    </row>
    <row r="150" spans="1:8" ht="24">
      <c r="A150" s="9" t="s">
        <v>240</v>
      </c>
      <c r="B150" s="9">
        <v>13</v>
      </c>
      <c r="C150" s="9" t="s">
        <v>422</v>
      </c>
      <c r="D150" s="24" t="s">
        <v>242</v>
      </c>
      <c r="E150" s="44" t="s">
        <v>243</v>
      </c>
      <c r="F150" s="72">
        <f t="shared" si="2"/>
        <v>257.07</v>
      </c>
      <c r="G150" s="72">
        <f t="shared" si="2"/>
        <v>500</v>
      </c>
      <c r="H150" s="72">
        <f t="shared" si="2"/>
        <v>500</v>
      </c>
    </row>
    <row r="151" spans="1:8" ht="24">
      <c r="A151" s="9" t="s">
        <v>240</v>
      </c>
      <c r="B151" s="9">
        <v>13</v>
      </c>
      <c r="C151" s="9" t="s">
        <v>422</v>
      </c>
      <c r="D151" s="16" t="s">
        <v>244</v>
      </c>
      <c r="E151" s="43" t="s">
        <v>228</v>
      </c>
      <c r="F151" s="72">
        <v>257.07</v>
      </c>
      <c r="G151" s="72">
        <v>500</v>
      </c>
      <c r="H151" s="72">
        <v>500</v>
      </c>
    </row>
    <row r="152" spans="1:8" ht="24">
      <c r="A152" s="9" t="s">
        <v>240</v>
      </c>
      <c r="B152" s="9">
        <v>13</v>
      </c>
      <c r="C152" s="9" t="s">
        <v>506</v>
      </c>
      <c r="D152" s="16"/>
      <c r="E152" s="43" t="s">
        <v>388</v>
      </c>
      <c r="F152" s="72">
        <f>F153+F155</f>
        <v>28825.5</v>
      </c>
      <c r="G152" s="72">
        <f>G153+G155</f>
        <v>1084</v>
      </c>
      <c r="H152" s="72">
        <f>H153+H155</f>
        <v>1084</v>
      </c>
    </row>
    <row r="153" spans="1:8" ht="24">
      <c r="A153" s="9" t="s">
        <v>240</v>
      </c>
      <c r="B153" s="9">
        <v>13</v>
      </c>
      <c r="C153" s="9" t="s">
        <v>506</v>
      </c>
      <c r="D153" s="24" t="s">
        <v>242</v>
      </c>
      <c r="E153" s="44" t="s">
        <v>243</v>
      </c>
      <c r="F153" s="72">
        <f>F154</f>
        <v>1810.5</v>
      </c>
      <c r="G153" s="72">
        <f>G154</f>
        <v>1084</v>
      </c>
      <c r="H153" s="72">
        <f>H154</f>
        <v>1084</v>
      </c>
    </row>
    <row r="154" spans="1:8" ht="24">
      <c r="A154" s="9" t="s">
        <v>240</v>
      </c>
      <c r="B154" s="9">
        <v>13</v>
      </c>
      <c r="C154" s="9" t="s">
        <v>506</v>
      </c>
      <c r="D154" s="16" t="s">
        <v>244</v>
      </c>
      <c r="E154" s="43" t="s">
        <v>228</v>
      </c>
      <c r="F154" s="72">
        <v>1810.5</v>
      </c>
      <c r="G154" s="72">
        <v>1084</v>
      </c>
      <c r="H154" s="72">
        <v>1084</v>
      </c>
    </row>
    <row r="155" spans="1:8">
      <c r="A155" s="9" t="s">
        <v>240</v>
      </c>
      <c r="B155" s="9">
        <v>13</v>
      </c>
      <c r="C155" s="9" t="s">
        <v>506</v>
      </c>
      <c r="D155" s="24" t="s">
        <v>248</v>
      </c>
      <c r="E155" s="44" t="s">
        <v>249</v>
      </c>
      <c r="F155" s="65">
        <f>F156</f>
        <v>27015</v>
      </c>
      <c r="G155" s="65">
        <f>G156</f>
        <v>0</v>
      </c>
      <c r="H155" s="65">
        <f>H156</f>
        <v>0</v>
      </c>
    </row>
    <row r="156" spans="1:8" ht="36">
      <c r="A156" s="9" t="s">
        <v>240</v>
      </c>
      <c r="B156" s="9">
        <v>13</v>
      </c>
      <c r="C156" s="9" t="s">
        <v>506</v>
      </c>
      <c r="D156" s="16">
        <v>831</v>
      </c>
      <c r="E156" s="43" t="s">
        <v>535</v>
      </c>
      <c r="F156" s="65">
        <v>27015</v>
      </c>
      <c r="G156" s="65"/>
      <c r="H156" s="65"/>
    </row>
    <row r="157" spans="1:8" ht="48">
      <c r="A157" s="9" t="s">
        <v>240</v>
      </c>
      <c r="B157" s="9">
        <v>13</v>
      </c>
      <c r="C157" s="9" t="s">
        <v>2</v>
      </c>
      <c r="D157" s="16"/>
      <c r="E157" s="43" t="s">
        <v>277</v>
      </c>
      <c r="F157" s="65">
        <f>F158</f>
        <v>126.9</v>
      </c>
      <c r="G157" s="65"/>
      <c r="H157" s="65"/>
    </row>
    <row r="158" spans="1:8" ht="24">
      <c r="A158" s="9" t="s">
        <v>240</v>
      </c>
      <c r="B158" s="9">
        <v>13</v>
      </c>
      <c r="C158" s="9" t="s">
        <v>2</v>
      </c>
      <c r="D158" s="24" t="s">
        <v>242</v>
      </c>
      <c r="E158" s="44" t="s">
        <v>243</v>
      </c>
      <c r="F158" s="65">
        <f>F159</f>
        <v>126.9</v>
      </c>
      <c r="G158" s="65"/>
      <c r="H158" s="65"/>
    </row>
    <row r="159" spans="1:8" ht="24">
      <c r="A159" s="9" t="s">
        <v>240</v>
      </c>
      <c r="B159" s="9">
        <v>13</v>
      </c>
      <c r="C159" s="9" t="s">
        <v>2</v>
      </c>
      <c r="D159" s="16" t="s">
        <v>244</v>
      </c>
      <c r="E159" s="43" t="s">
        <v>228</v>
      </c>
      <c r="F159" s="65">
        <v>126.9</v>
      </c>
      <c r="G159" s="65"/>
      <c r="H159" s="65"/>
    </row>
    <row r="160" spans="1:8" ht="24">
      <c r="A160" s="9" t="s">
        <v>240</v>
      </c>
      <c r="B160" s="9" t="s">
        <v>23</v>
      </c>
      <c r="C160" s="9" t="s">
        <v>423</v>
      </c>
      <c r="D160" s="25"/>
      <c r="E160" s="49" t="s">
        <v>373</v>
      </c>
      <c r="F160" s="65">
        <f>F161+F165</f>
        <v>10084.300000000001</v>
      </c>
      <c r="G160" s="65">
        <f>G161+G165</f>
        <v>10099.700000000001</v>
      </c>
      <c r="H160" s="65">
        <f>H161+H165</f>
        <v>10099.700000000001</v>
      </c>
    </row>
    <row r="161" spans="1:8" ht="72">
      <c r="A161" s="9" t="s">
        <v>240</v>
      </c>
      <c r="B161" s="9" t="s">
        <v>23</v>
      </c>
      <c r="C161" s="9" t="s">
        <v>423</v>
      </c>
      <c r="D161" s="24" t="s">
        <v>543</v>
      </c>
      <c r="E161" s="44" t="s">
        <v>544</v>
      </c>
      <c r="F161" s="65">
        <f>F162+F163+F164</f>
        <v>9651.2000000000007</v>
      </c>
      <c r="G161" s="65">
        <f>G162+G163+G164</f>
        <v>9651.2000000000007</v>
      </c>
      <c r="H161" s="65">
        <f>H162+H163+H164</f>
        <v>9651.2000000000007</v>
      </c>
    </row>
    <row r="162" spans="1:8">
      <c r="A162" s="9" t="s">
        <v>240</v>
      </c>
      <c r="B162" s="9" t="s">
        <v>23</v>
      </c>
      <c r="C162" s="9" t="s">
        <v>423</v>
      </c>
      <c r="D162" s="25" t="s">
        <v>550</v>
      </c>
      <c r="E162" s="45" t="s">
        <v>50</v>
      </c>
      <c r="F162" s="65">
        <v>5912.6</v>
      </c>
      <c r="G162" s="65">
        <v>5912.6</v>
      </c>
      <c r="H162" s="65">
        <v>5912.6</v>
      </c>
    </row>
    <row r="163" spans="1:8" ht="24">
      <c r="A163" s="9" t="s">
        <v>240</v>
      </c>
      <c r="B163" s="9" t="s">
        <v>23</v>
      </c>
      <c r="C163" s="9" t="s">
        <v>423</v>
      </c>
      <c r="D163" s="25">
        <v>112</v>
      </c>
      <c r="E163" s="45" t="s">
        <v>547</v>
      </c>
      <c r="F163" s="65">
        <v>1500</v>
      </c>
      <c r="G163" s="65">
        <v>1500</v>
      </c>
      <c r="H163" s="65">
        <v>1500</v>
      </c>
    </row>
    <row r="164" spans="1:8" ht="48">
      <c r="A164" s="9" t="s">
        <v>240</v>
      </c>
      <c r="B164" s="9" t="s">
        <v>23</v>
      </c>
      <c r="C164" s="9" t="s">
        <v>423</v>
      </c>
      <c r="D164" s="25">
        <v>119</v>
      </c>
      <c r="E164" s="45" t="s">
        <v>343</v>
      </c>
      <c r="F164" s="65">
        <v>2238.6</v>
      </c>
      <c r="G164" s="65">
        <v>2238.6</v>
      </c>
      <c r="H164" s="65">
        <v>2238.6</v>
      </c>
    </row>
    <row r="165" spans="1:8" ht="24">
      <c r="A165" s="9" t="s">
        <v>240</v>
      </c>
      <c r="B165" s="9" t="s">
        <v>23</v>
      </c>
      <c r="C165" s="9" t="s">
        <v>423</v>
      </c>
      <c r="D165" s="24" t="s">
        <v>242</v>
      </c>
      <c r="E165" s="44" t="s">
        <v>243</v>
      </c>
      <c r="F165" s="65">
        <f>F166</f>
        <v>433.1</v>
      </c>
      <c r="G165" s="65">
        <f>G166</f>
        <v>448.5</v>
      </c>
      <c r="H165" s="65">
        <f>H166</f>
        <v>448.5</v>
      </c>
    </row>
    <row r="166" spans="1:8" ht="24">
      <c r="A166" s="9" t="s">
        <v>240</v>
      </c>
      <c r="B166" s="9" t="s">
        <v>23</v>
      </c>
      <c r="C166" s="9" t="s">
        <v>423</v>
      </c>
      <c r="D166" s="16" t="s">
        <v>244</v>
      </c>
      <c r="E166" s="43" t="s">
        <v>245</v>
      </c>
      <c r="F166" s="65">
        <v>433.1</v>
      </c>
      <c r="G166" s="65">
        <v>448.5</v>
      </c>
      <c r="H166" s="65">
        <v>448.5</v>
      </c>
    </row>
    <row r="167" spans="1:8" ht="36">
      <c r="A167" s="9" t="s">
        <v>240</v>
      </c>
      <c r="B167" s="9" t="s">
        <v>23</v>
      </c>
      <c r="C167" s="9" t="s">
        <v>424</v>
      </c>
      <c r="D167" s="9"/>
      <c r="E167" s="43" t="s">
        <v>350</v>
      </c>
      <c r="F167" s="65">
        <f>F168</f>
        <v>10087.766</v>
      </c>
      <c r="G167" s="65"/>
      <c r="H167" s="65"/>
    </row>
    <row r="168" spans="1:8" ht="36">
      <c r="A168" s="9" t="s">
        <v>240</v>
      </c>
      <c r="B168" s="9" t="s">
        <v>23</v>
      </c>
      <c r="C168" s="9" t="s">
        <v>424</v>
      </c>
      <c r="D168" s="16">
        <v>400</v>
      </c>
      <c r="E168" s="43" t="s">
        <v>402</v>
      </c>
      <c r="F168" s="65">
        <f>F169</f>
        <v>10087.766</v>
      </c>
      <c r="G168" s="65"/>
      <c r="H168" s="65"/>
    </row>
    <row r="169" spans="1:8" ht="48">
      <c r="A169" s="9" t="s">
        <v>240</v>
      </c>
      <c r="B169" s="9" t="s">
        <v>23</v>
      </c>
      <c r="C169" s="9" t="s">
        <v>424</v>
      </c>
      <c r="D169" s="16">
        <v>412</v>
      </c>
      <c r="E169" s="43" t="s">
        <v>182</v>
      </c>
      <c r="F169" s="65">
        <v>10087.766</v>
      </c>
      <c r="G169" s="65"/>
      <c r="H169" s="65"/>
    </row>
    <row r="170" spans="1:8" ht="36">
      <c r="A170" s="16" t="s">
        <v>240</v>
      </c>
      <c r="B170" s="16" t="s">
        <v>23</v>
      </c>
      <c r="C170" s="9" t="s">
        <v>409</v>
      </c>
      <c r="D170" s="9"/>
      <c r="E170" s="43" t="s">
        <v>67</v>
      </c>
      <c r="F170" s="65">
        <f>F171+F177</f>
        <v>266.60000000000002</v>
      </c>
      <c r="G170" s="65">
        <f>G171</f>
        <v>264</v>
      </c>
      <c r="H170" s="65">
        <f>H171</f>
        <v>264</v>
      </c>
    </row>
    <row r="171" spans="1:8" ht="84">
      <c r="A171" s="16" t="s">
        <v>240</v>
      </c>
      <c r="B171" s="16" t="s">
        <v>23</v>
      </c>
      <c r="C171" s="26" t="s">
        <v>425</v>
      </c>
      <c r="D171" s="66"/>
      <c r="E171" s="50" t="s">
        <v>214</v>
      </c>
      <c r="F171" s="65">
        <f>F175+F172</f>
        <v>264</v>
      </c>
      <c r="G171" s="65">
        <f>G175+G172</f>
        <v>264</v>
      </c>
      <c r="H171" s="65">
        <f>H175+H172</f>
        <v>264</v>
      </c>
    </row>
    <row r="172" spans="1:8" ht="72">
      <c r="A172" s="16" t="s">
        <v>240</v>
      </c>
      <c r="B172" s="16" t="s">
        <v>23</v>
      </c>
      <c r="C172" s="26" t="s">
        <v>425</v>
      </c>
      <c r="D172" s="24" t="s">
        <v>543</v>
      </c>
      <c r="E172" s="44" t="s">
        <v>544</v>
      </c>
      <c r="F172" s="65">
        <f>F173+F174</f>
        <v>229</v>
      </c>
      <c r="G172" s="65">
        <f>G173+G174</f>
        <v>229</v>
      </c>
      <c r="H172" s="65">
        <f>H173+H174</f>
        <v>229</v>
      </c>
    </row>
    <row r="173" spans="1:8" ht="24">
      <c r="A173" s="16" t="s">
        <v>240</v>
      </c>
      <c r="B173" s="16" t="s">
        <v>23</v>
      </c>
      <c r="C173" s="26" t="s">
        <v>425</v>
      </c>
      <c r="D173" s="25" t="s">
        <v>545</v>
      </c>
      <c r="E173" s="45" t="s">
        <v>170</v>
      </c>
      <c r="F173" s="65">
        <v>172</v>
      </c>
      <c r="G173" s="65">
        <v>172</v>
      </c>
      <c r="H173" s="65">
        <v>172</v>
      </c>
    </row>
    <row r="174" spans="1:8" ht="60">
      <c r="A174" s="16" t="s">
        <v>240</v>
      </c>
      <c r="B174" s="16" t="s">
        <v>23</v>
      </c>
      <c r="C174" s="26" t="s">
        <v>425</v>
      </c>
      <c r="D174" s="25">
        <v>129</v>
      </c>
      <c r="E174" s="45" t="s">
        <v>172</v>
      </c>
      <c r="F174" s="65">
        <v>57</v>
      </c>
      <c r="G174" s="65">
        <v>57</v>
      </c>
      <c r="H174" s="65">
        <v>57</v>
      </c>
    </row>
    <row r="175" spans="1:8" ht="24">
      <c r="A175" s="16" t="s">
        <v>240</v>
      </c>
      <c r="B175" s="16" t="s">
        <v>23</v>
      </c>
      <c r="C175" s="26" t="s">
        <v>425</v>
      </c>
      <c r="D175" s="24" t="s">
        <v>242</v>
      </c>
      <c r="E175" s="44" t="s">
        <v>243</v>
      </c>
      <c r="F175" s="65">
        <f>F176</f>
        <v>35</v>
      </c>
      <c r="G175" s="65">
        <f>G176</f>
        <v>35</v>
      </c>
      <c r="H175" s="65">
        <f>H176</f>
        <v>35</v>
      </c>
    </row>
    <row r="176" spans="1:8" ht="24">
      <c r="A176" s="16" t="s">
        <v>240</v>
      </c>
      <c r="B176" s="16" t="s">
        <v>23</v>
      </c>
      <c r="C176" s="26" t="s">
        <v>425</v>
      </c>
      <c r="D176" s="16" t="s">
        <v>244</v>
      </c>
      <c r="E176" s="43" t="s">
        <v>228</v>
      </c>
      <c r="F176" s="65">
        <v>35</v>
      </c>
      <c r="G176" s="65">
        <v>35</v>
      </c>
      <c r="H176" s="65">
        <v>35</v>
      </c>
    </row>
    <row r="177" spans="1:8" ht="120">
      <c r="A177" s="16" t="s">
        <v>240</v>
      </c>
      <c r="B177" s="16" t="s">
        <v>23</v>
      </c>
      <c r="C177" s="26" t="s">
        <v>629</v>
      </c>
      <c r="D177" s="16"/>
      <c r="E177" s="43" t="s">
        <v>628</v>
      </c>
      <c r="F177" s="65">
        <f>F178</f>
        <v>2.6</v>
      </c>
      <c r="G177" s="65"/>
      <c r="H177" s="65"/>
    </row>
    <row r="178" spans="1:8" ht="72">
      <c r="A178" s="16" t="s">
        <v>240</v>
      </c>
      <c r="B178" s="16" t="s">
        <v>23</v>
      </c>
      <c r="C178" s="26" t="s">
        <v>629</v>
      </c>
      <c r="D178" s="24" t="s">
        <v>543</v>
      </c>
      <c r="E178" s="44" t="s">
        <v>544</v>
      </c>
      <c r="F178" s="65">
        <f>F179+F180</f>
        <v>2.6</v>
      </c>
      <c r="G178" s="65"/>
      <c r="H178" s="65"/>
    </row>
    <row r="179" spans="1:8" ht="24">
      <c r="A179" s="16" t="s">
        <v>240</v>
      </c>
      <c r="B179" s="16" t="s">
        <v>23</v>
      </c>
      <c r="C179" s="26" t="s">
        <v>629</v>
      </c>
      <c r="D179" s="25" t="s">
        <v>545</v>
      </c>
      <c r="E179" s="45" t="s">
        <v>170</v>
      </c>
      <c r="F179" s="65">
        <v>2</v>
      </c>
      <c r="G179" s="65"/>
      <c r="H179" s="65"/>
    </row>
    <row r="180" spans="1:8" ht="60">
      <c r="A180" s="16" t="s">
        <v>240</v>
      </c>
      <c r="B180" s="16" t="s">
        <v>23</v>
      </c>
      <c r="C180" s="26" t="s">
        <v>629</v>
      </c>
      <c r="D180" s="25">
        <v>129</v>
      </c>
      <c r="E180" s="45" t="s">
        <v>172</v>
      </c>
      <c r="F180" s="65">
        <v>0.6</v>
      </c>
      <c r="G180" s="65"/>
      <c r="H180" s="65"/>
    </row>
    <row r="181" spans="1:8" ht="24">
      <c r="A181" s="19" t="s">
        <v>306</v>
      </c>
      <c r="B181" s="19" t="s">
        <v>234</v>
      </c>
      <c r="C181" s="19"/>
      <c r="D181" s="19"/>
      <c r="E181" s="47" t="s">
        <v>68</v>
      </c>
      <c r="F181" s="64">
        <f>F182+F192</f>
        <v>4748.05</v>
      </c>
      <c r="G181" s="64">
        <f>G182+G192</f>
        <v>5149.2000000000007</v>
      </c>
      <c r="H181" s="64">
        <f>H182+H192</f>
        <v>5130.1000000000004</v>
      </c>
    </row>
    <row r="182" spans="1:8">
      <c r="A182" s="19" t="s">
        <v>306</v>
      </c>
      <c r="B182" s="19" t="s">
        <v>233</v>
      </c>
      <c r="C182" s="19"/>
      <c r="D182" s="18"/>
      <c r="E182" s="43" t="s">
        <v>25</v>
      </c>
      <c r="F182" s="64">
        <f t="shared" ref="F182:H184" si="3">F183</f>
        <v>2488</v>
      </c>
      <c r="G182" s="64">
        <f t="shared" si="3"/>
        <v>2574.1</v>
      </c>
      <c r="H182" s="64">
        <f t="shared" si="3"/>
        <v>2675</v>
      </c>
    </row>
    <row r="183" spans="1:8">
      <c r="A183" s="9" t="s">
        <v>306</v>
      </c>
      <c r="B183" s="9" t="s">
        <v>233</v>
      </c>
      <c r="C183" s="9" t="s">
        <v>124</v>
      </c>
      <c r="D183" s="9"/>
      <c r="E183" s="48" t="s">
        <v>66</v>
      </c>
      <c r="F183" s="65">
        <f t="shared" si="3"/>
        <v>2488</v>
      </c>
      <c r="G183" s="65">
        <f t="shared" si="3"/>
        <v>2574.1</v>
      </c>
      <c r="H183" s="65">
        <f t="shared" si="3"/>
        <v>2675</v>
      </c>
    </row>
    <row r="184" spans="1:8" ht="36">
      <c r="A184" s="9" t="s">
        <v>306</v>
      </c>
      <c r="B184" s="9" t="s">
        <v>233</v>
      </c>
      <c r="C184" s="9" t="s">
        <v>409</v>
      </c>
      <c r="D184" s="9"/>
      <c r="E184" s="43" t="s">
        <v>67</v>
      </c>
      <c r="F184" s="65">
        <f t="shared" si="3"/>
        <v>2488</v>
      </c>
      <c r="G184" s="65">
        <f t="shared" si="3"/>
        <v>2574.1</v>
      </c>
      <c r="H184" s="65">
        <f t="shared" si="3"/>
        <v>2675</v>
      </c>
    </row>
    <row r="185" spans="1:8" ht="60">
      <c r="A185" s="9" t="s">
        <v>306</v>
      </c>
      <c r="B185" s="9" t="s">
        <v>233</v>
      </c>
      <c r="C185" s="9" t="s">
        <v>426</v>
      </c>
      <c r="D185" s="9"/>
      <c r="E185" s="49" t="s">
        <v>321</v>
      </c>
      <c r="F185" s="65">
        <f>F186+F190</f>
        <v>2488</v>
      </c>
      <c r="G185" s="65">
        <f>G186+G190</f>
        <v>2574.1</v>
      </c>
      <c r="H185" s="65">
        <f>H186+H190</f>
        <v>2675</v>
      </c>
    </row>
    <row r="186" spans="1:8" ht="72">
      <c r="A186" s="9" t="s">
        <v>306</v>
      </c>
      <c r="B186" s="9" t="s">
        <v>233</v>
      </c>
      <c r="C186" s="9" t="s">
        <v>426</v>
      </c>
      <c r="D186" s="24" t="s">
        <v>543</v>
      </c>
      <c r="E186" s="44" t="s">
        <v>544</v>
      </c>
      <c r="F186" s="65">
        <f>F187+F189+F188</f>
        <v>1757.1</v>
      </c>
      <c r="G186" s="65">
        <f>G187+G189+G188</f>
        <v>1757.1</v>
      </c>
      <c r="H186" s="65">
        <f>H187+H189+H188</f>
        <v>1757.1</v>
      </c>
    </row>
    <row r="187" spans="1:8" ht="24">
      <c r="A187" s="9" t="s">
        <v>306</v>
      </c>
      <c r="B187" s="9" t="s">
        <v>233</v>
      </c>
      <c r="C187" s="9" t="s">
        <v>426</v>
      </c>
      <c r="D187" s="25" t="s">
        <v>545</v>
      </c>
      <c r="E187" s="45" t="s">
        <v>170</v>
      </c>
      <c r="F187" s="65">
        <v>1349.1</v>
      </c>
      <c r="G187" s="65">
        <v>1349.1</v>
      </c>
      <c r="H187" s="65">
        <v>1349.1</v>
      </c>
    </row>
    <row r="188" spans="1:8" ht="48">
      <c r="A188" s="9" t="s">
        <v>306</v>
      </c>
      <c r="B188" s="9" t="s">
        <v>233</v>
      </c>
      <c r="C188" s="9" t="s">
        <v>426</v>
      </c>
      <c r="D188" s="25" t="s">
        <v>546</v>
      </c>
      <c r="E188" s="45" t="s">
        <v>171</v>
      </c>
      <c r="F188" s="65">
        <v>0.6</v>
      </c>
      <c r="G188" s="65">
        <v>0.6</v>
      </c>
      <c r="H188" s="65">
        <v>0.6</v>
      </c>
    </row>
    <row r="189" spans="1:8" ht="60">
      <c r="A189" s="9" t="s">
        <v>306</v>
      </c>
      <c r="B189" s="9" t="s">
        <v>233</v>
      </c>
      <c r="C189" s="9" t="s">
        <v>426</v>
      </c>
      <c r="D189" s="25">
        <v>129</v>
      </c>
      <c r="E189" s="45" t="s">
        <v>172</v>
      </c>
      <c r="F189" s="65">
        <v>407.4</v>
      </c>
      <c r="G189" s="65">
        <v>407.4</v>
      </c>
      <c r="H189" s="65">
        <v>407.4</v>
      </c>
    </row>
    <row r="190" spans="1:8" ht="24">
      <c r="A190" s="9" t="s">
        <v>306</v>
      </c>
      <c r="B190" s="9" t="s">
        <v>233</v>
      </c>
      <c r="C190" s="9" t="s">
        <v>426</v>
      </c>
      <c r="D190" s="24" t="s">
        <v>242</v>
      </c>
      <c r="E190" s="44" t="s">
        <v>243</v>
      </c>
      <c r="F190" s="65">
        <f>F191</f>
        <v>730.9</v>
      </c>
      <c r="G190" s="65">
        <f>G191</f>
        <v>817</v>
      </c>
      <c r="H190" s="65">
        <f>H191</f>
        <v>917.9</v>
      </c>
    </row>
    <row r="191" spans="1:8" ht="24">
      <c r="A191" s="9" t="s">
        <v>306</v>
      </c>
      <c r="B191" s="9" t="s">
        <v>233</v>
      </c>
      <c r="C191" s="9" t="s">
        <v>426</v>
      </c>
      <c r="D191" s="16" t="s">
        <v>244</v>
      </c>
      <c r="E191" s="43" t="s">
        <v>228</v>
      </c>
      <c r="F191" s="65">
        <v>730.9</v>
      </c>
      <c r="G191" s="65">
        <v>817</v>
      </c>
      <c r="H191" s="65">
        <v>917.9</v>
      </c>
    </row>
    <row r="192" spans="1:8" ht="48">
      <c r="A192" s="18" t="s">
        <v>306</v>
      </c>
      <c r="B192" s="18" t="s">
        <v>250</v>
      </c>
      <c r="C192" s="9"/>
      <c r="D192" s="16"/>
      <c r="E192" s="43" t="s">
        <v>55</v>
      </c>
      <c r="F192" s="64">
        <f>F193</f>
        <v>2260.0500000000002</v>
      </c>
      <c r="G192" s="64">
        <f>G193</f>
        <v>2575.1000000000004</v>
      </c>
      <c r="H192" s="64">
        <f>H193</f>
        <v>2455.1000000000004</v>
      </c>
    </row>
    <row r="193" spans="1:8" ht="36">
      <c r="A193" s="16" t="s">
        <v>306</v>
      </c>
      <c r="B193" s="16" t="s">
        <v>250</v>
      </c>
      <c r="C193" s="9" t="s">
        <v>384</v>
      </c>
      <c r="D193" s="16"/>
      <c r="E193" s="43" t="s">
        <v>316</v>
      </c>
      <c r="F193" s="65">
        <f>F194+F207</f>
        <v>2260.0500000000002</v>
      </c>
      <c r="G193" s="65">
        <f>G194+G207</f>
        <v>2575.1000000000004</v>
      </c>
      <c r="H193" s="65">
        <f>H194+H207</f>
        <v>2455.1000000000004</v>
      </c>
    </row>
    <row r="194" spans="1:8" ht="60">
      <c r="A194" s="16" t="s">
        <v>306</v>
      </c>
      <c r="B194" s="16" t="s">
        <v>250</v>
      </c>
      <c r="C194" s="9" t="s">
        <v>226</v>
      </c>
      <c r="D194" s="16"/>
      <c r="E194" s="43" t="s">
        <v>312</v>
      </c>
      <c r="F194" s="65">
        <f>F195+F203</f>
        <v>2205.8500000000004</v>
      </c>
      <c r="G194" s="65">
        <f>G195+G203</f>
        <v>2455.1000000000004</v>
      </c>
      <c r="H194" s="65">
        <f>H195+H203</f>
        <v>2455.1000000000004</v>
      </c>
    </row>
    <row r="195" spans="1:8" ht="84">
      <c r="A195" s="16" t="s">
        <v>306</v>
      </c>
      <c r="B195" s="16" t="s">
        <v>250</v>
      </c>
      <c r="C195" s="9" t="s">
        <v>227</v>
      </c>
      <c r="D195" s="16"/>
      <c r="E195" s="43" t="s">
        <v>313</v>
      </c>
      <c r="F195" s="65">
        <f>F196+F199</f>
        <v>2202.3500000000004</v>
      </c>
      <c r="G195" s="65">
        <f>G196+G199</f>
        <v>2155.1000000000004</v>
      </c>
      <c r="H195" s="65">
        <f>H196+H199</f>
        <v>2155.1000000000004</v>
      </c>
    </row>
    <row r="196" spans="1:8" ht="36">
      <c r="A196" s="16" t="s">
        <v>306</v>
      </c>
      <c r="B196" s="16" t="s">
        <v>250</v>
      </c>
      <c r="C196" s="9" t="s">
        <v>427</v>
      </c>
      <c r="D196" s="16"/>
      <c r="E196" s="43" t="s">
        <v>188</v>
      </c>
      <c r="F196" s="65">
        <f t="shared" ref="F196:H197" si="4">F197</f>
        <v>326.25</v>
      </c>
      <c r="G196" s="65">
        <f t="shared" si="4"/>
        <v>279</v>
      </c>
      <c r="H196" s="65">
        <f t="shared" si="4"/>
        <v>279</v>
      </c>
    </row>
    <row r="197" spans="1:8" ht="24">
      <c r="A197" s="16" t="s">
        <v>306</v>
      </c>
      <c r="B197" s="16" t="s">
        <v>250</v>
      </c>
      <c r="C197" s="9" t="s">
        <v>427</v>
      </c>
      <c r="D197" s="24" t="s">
        <v>242</v>
      </c>
      <c r="E197" s="44" t="s">
        <v>243</v>
      </c>
      <c r="F197" s="65">
        <f t="shared" si="4"/>
        <v>326.25</v>
      </c>
      <c r="G197" s="65">
        <f t="shared" si="4"/>
        <v>279</v>
      </c>
      <c r="H197" s="65">
        <f t="shared" si="4"/>
        <v>279</v>
      </c>
    </row>
    <row r="198" spans="1:8" ht="24">
      <c r="A198" s="16" t="s">
        <v>306</v>
      </c>
      <c r="B198" s="16" t="s">
        <v>250</v>
      </c>
      <c r="C198" s="9" t="s">
        <v>427</v>
      </c>
      <c r="D198" s="16" t="s">
        <v>244</v>
      </c>
      <c r="E198" s="43" t="s">
        <v>245</v>
      </c>
      <c r="F198" s="65">
        <v>326.25</v>
      </c>
      <c r="G198" s="65">
        <v>279</v>
      </c>
      <c r="H198" s="65">
        <v>279</v>
      </c>
    </row>
    <row r="199" spans="1:8" ht="36">
      <c r="A199" s="16" t="s">
        <v>306</v>
      </c>
      <c r="B199" s="16" t="s">
        <v>250</v>
      </c>
      <c r="C199" s="9" t="s">
        <v>428</v>
      </c>
      <c r="D199" s="16"/>
      <c r="E199" s="43" t="s">
        <v>217</v>
      </c>
      <c r="F199" s="65">
        <f>F200</f>
        <v>1876.1000000000001</v>
      </c>
      <c r="G199" s="65">
        <f>G200</f>
        <v>1876.1000000000001</v>
      </c>
      <c r="H199" s="65">
        <f>H200</f>
        <v>1876.1000000000001</v>
      </c>
    </row>
    <row r="200" spans="1:8" ht="72">
      <c r="A200" s="16" t="s">
        <v>306</v>
      </c>
      <c r="B200" s="16" t="s">
        <v>250</v>
      </c>
      <c r="C200" s="9" t="s">
        <v>428</v>
      </c>
      <c r="D200" s="24" t="s">
        <v>543</v>
      </c>
      <c r="E200" s="44" t="s">
        <v>544</v>
      </c>
      <c r="F200" s="65">
        <f>F201+F202</f>
        <v>1876.1000000000001</v>
      </c>
      <c r="G200" s="65">
        <f>G201+G202</f>
        <v>1876.1000000000001</v>
      </c>
      <c r="H200" s="65">
        <f>H201+H202</f>
        <v>1876.1000000000001</v>
      </c>
    </row>
    <row r="201" spans="1:8">
      <c r="A201" s="16" t="s">
        <v>306</v>
      </c>
      <c r="B201" s="16" t="s">
        <v>250</v>
      </c>
      <c r="C201" s="9" t="s">
        <v>428</v>
      </c>
      <c r="D201" s="25" t="s">
        <v>550</v>
      </c>
      <c r="E201" s="45" t="s">
        <v>50</v>
      </c>
      <c r="F201" s="65">
        <v>1440.9</v>
      </c>
      <c r="G201" s="65">
        <v>1440.9</v>
      </c>
      <c r="H201" s="65">
        <v>1440.9</v>
      </c>
    </row>
    <row r="202" spans="1:8" ht="48">
      <c r="A202" s="16" t="s">
        <v>306</v>
      </c>
      <c r="B202" s="16" t="s">
        <v>250</v>
      </c>
      <c r="C202" s="9" t="s">
        <v>428</v>
      </c>
      <c r="D202" s="25">
        <v>119</v>
      </c>
      <c r="E202" s="45" t="s">
        <v>343</v>
      </c>
      <c r="F202" s="65">
        <v>435.2</v>
      </c>
      <c r="G202" s="65">
        <v>435.2</v>
      </c>
      <c r="H202" s="65">
        <v>435.2</v>
      </c>
    </row>
    <row r="203" spans="1:8" ht="36">
      <c r="A203" s="16" t="s">
        <v>306</v>
      </c>
      <c r="B203" s="16" t="s">
        <v>250</v>
      </c>
      <c r="C203" s="9" t="s">
        <v>518</v>
      </c>
      <c r="D203" s="25"/>
      <c r="E203" s="45" t="s">
        <v>314</v>
      </c>
      <c r="F203" s="65">
        <f t="shared" ref="F203:H205" si="5">F204</f>
        <v>3.5</v>
      </c>
      <c r="G203" s="65">
        <f t="shared" si="5"/>
        <v>300</v>
      </c>
      <c r="H203" s="65">
        <f t="shared" si="5"/>
        <v>300</v>
      </c>
    </row>
    <row r="204" spans="1:8" ht="60">
      <c r="A204" s="16" t="s">
        <v>306</v>
      </c>
      <c r="B204" s="16" t="s">
        <v>250</v>
      </c>
      <c r="C204" s="9" t="s">
        <v>429</v>
      </c>
      <c r="D204" s="16"/>
      <c r="E204" s="45" t="s">
        <v>315</v>
      </c>
      <c r="F204" s="65">
        <f t="shared" si="5"/>
        <v>3.5</v>
      </c>
      <c r="G204" s="65">
        <f t="shared" si="5"/>
        <v>300</v>
      </c>
      <c r="H204" s="65">
        <f t="shared" si="5"/>
        <v>300</v>
      </c>
    </row>
    <row r="205" spans="1:8" ht="24">
      <c r="A205" s="16" t="s">
        <v>306</v>
      </c>
      <c r="B205" s="16" t="s">
        <v>250</v>
      </c>
      <c r="C205" s="9" t="s">
        <v>429</v>
      </c>
      <c r="D205" s="24" t="s">
        <v>242</v>
      </c>
      <c r="E205" s="44" t="s">
        <v>243</v>
      </c>
      <c r="F205" s="65">
        <f t="shared" si="5"/>
        <v>3.5</v>
      </c>
      <c r="G205" s="65">
        <f t="shared" si="5"/>
        <v>300</v>
      </c>
      <c r="H205" s="65">
        <f t="shared" si="5"/>
        <v>300</v>
      </c>
    </row>
    <row r="206" spans="1:8" ht="24">
      <c r="A206" s="16" t="s">
        <v>306</v>
      </c>
      <c r="B206" s="16" t="s">
        <v>250</v>
      </c>
      <c r="C206" s="9" t="s">
        <v>429</v>
      </c>
      <c r="D206" s="16" t="s">
        <v>244</v>
      </c>
      <c r="E206" s="43" t="s">
        <v>245</v>
      </c>
      <c r="F206" s="65">
        <v>3.5</v>
      </c>
      <c r="G206" s="65">
        <v>300</v>
      </c>
      <c r="H206" s="65">
        <v>300</v>
      </c>
    </row>
    <row r="207" spans="1:8" ht="60">
      <c r="A207" s="16" t="s">
        <v>306</v>
      </c>
      <c r="B207" s="16" t="s">
        <v>250</v>
      </c>
      <c r="C207" s="28" t="s">
        <v>390</v>
      </c>
      <c r="D207" s="16"/>
      <c r="E207" s="29" t="s">
        <v>235</v>
      </c>
      <c r="F207" s="65">
        <f t="shared" ref="F207:H210" si="6">F208</f>
        <v>54.2</v>
      </c>
      <c r="G207" s="65">
        <f t="shared" si="6"/>
        <v>120</v>
      </c>
      <c r="H207" s="65">
        <f t="shared" si="6"/>
        <v>0</v>
      </c>
    </row>
    <row r="208" spans="1:8" ht="108">
      <c r="A208" s="16" t="s">
        <v>306</v>
      </c>
      <c r="B208" s="16" t="s">
        <v>250</v>
      </c>
      <c r="C208" s="9" t="s">
        <v>220</v>
      </c>
      <c r="D208" s="16"/>
      <c r="E208" s="43" t="s">
        <v>339</v>
      </c>
      <c r="F208" s="65">
        <f t="shared" si="6"/>
        <v>54.2</v>
      </c>
      <c r="G208" s="65">
        <f t="shared" si="6"/>
        <v>120</v>
      </c>
      <c r="H208" s="65">
        <f t="shared" si="6"/>
        <v>0</v>
      </c>
    </row>
    <row r="209" spans="1:8" ht="36">
      <c r="A209" s="16" t="s">
        <v>306</v>
      </c>
      <c r="B209" s="16" t="s">
        <v>250</v>
      </c>
      <c r="C209" s="9" t="s">
        <v>430</v>
      </c>
      <c r="D209" s="16"/>
      <c r="E209" s="43" t="s">
        <v>329</v>
      </c>
      <c r="F209" s="65">
        <f t="shared" si="6"/>
        <v>54.2</v>
      </c>
      <c r="G209" s="65">
        <f t="shared" si="6"/>
        <v>120</v>
      </c>
      <c r="H209" s="65">
        <f t="shared" si="6"/>
        <v>0</v>
      </c>
    </row>
    <row r="210" spans="1:8" ht="24">
      <c r="A210" s="16" t="s">
        <v>306</v>
      </c>
      <c r="B210" s="16" t="s">
        <v>250</v>
      </c>
      <c r="C210" s="9" t="s">
        <v>430</v>
      </c>
      <c r="D210" s="24" t="s">
        <v>242</v>
      </c>
      <c r="E210" s="44" t="s">
        <v>243</v>
      </c>
      <c r="F210" s="65">
        <f t="shared" si="6"/>
        <v>54.2</v>
      </c>
      <c r="G210" s="65">
        <f t="shared" si="6"/>
        <v>120</v>
      </c>
      <c r="H210" s="65">
        <f t="shared" si="6"/>
        <v>0</v>
      </c>
    </row>
    <row r="211" spans="1:8" ht="24">
      <c r="A211" s="16" t="s">
        <v>306</v>
      </c>
      <c r="B211" s="16" t="s">
        <v>250</v>
      </c>
      <c r="C211" s="9" t="s">
        <v>430</v>
      </c>
      <c r="D211" s="16" t="s">
        <v>244</v>
      </c>
      <c r="E211" s="43" t="s">
        <v>245</v>
      </c>
      <c r="F211" s="65">
        <v>54.2</v>
      </c>
      <c r="G211" s="65">
        <v>120</v>
      </c>
      <c r="H211" s="65"/>
    </row>
    <row r="212" spans="1:8">
      <c r="A212" s="18" t="s">
        <v>233</v>
      </c>
      <c r="B212" s="18" t="s">
        <v>234</v>
      </c>
      <c r="C212" s="19"/>
      <c r="D212" s="16"/>
      <c r="E212" s="47" t="s">
        <v>239</v>
      </c>
      <c r="F212" s="64">
        <f>F213+F220+F226+F267+F250</f>
        <v>14940.029999999999</v>
      </c>
      <c r="G212" s="64">
        <f>G213+G220+G226+G267+G250</f>
        <v>24762.9</v>
      </c>
      <c r="H212" s="64">
        <f>H213+H220+H226+H267+H250</f>
        <v>9785.5</v>
      </c>
    </row>
    <row r="213" spans="1:8">
      <c r="A213" s="18" t="s">
        <v>233</v>
      </c>
      <c r="B213" s="19" t="s">
        <v>240</v>
      </c>
      <c r="C213" s="9"/>
      <c r="D213" s="16"/>
      <c r="E213" s="43" t="s">
        <v>241</v>
      </c>
      <c r="F213" s="64">
        <f>F214</f>
        <v>420</v>
      </c>
      <c r="G213" s="64">
        <f>G214</f>
        <v>420</v>
      </c>
      <c r="H213" s="64">
        <f>H214</f>
        <v>420</v>
      </c>
    </row>
    <row r="214" spans="1:8" ht="24">
      <c r="A214" s="16" t="s">
        <v>233</v>
      </c>
      <c r="B214" s="9" t="s">
        <v>240</v>
      </c>
      <c r="C214" s="9" t="s">
        <v>396</v>
      </c>
      <c r="D214" s="16"/>
      <c r="E214" s="43" t="s">
        <v>106</v>
      </c>
      <c r="F214" s="65">
        <f>F217</f>
        <v>420</v>
      </c>
      <c r="G214" s="65">
        <f>G217</f>
        <v>420</v>
      </c>
      <c r="H214" s="65">
        <f>H217</f>
        <v>420</v>
      </c>
    </row>
    <row r="215" spans="1:8" ht="60">
      <c r="A215" s="16" t="s">
        <v>233</v>
      </c>
      <c r="B215" s="9" t="s">
        <v>240</v>
      </c>
      <c r="C215" s="9" t="s">
        <v>524</v>
      </c>
      <c r="D215" s="9"/>
      <c r="E215" s="43" t="s">
        <v>107</v>
      </c>
      <c r="F215" s="65">
        <f>F217</f>
        <v>420</v>
      </c>
      <c r="G215" s="65">
        <f>G217</f>
        <v>420</v>
      </c>
      <c r="H215" s="65">
        <f>H217</f>
        <v>420</v>
      </c>
    </row>
    <row r="216" spans="1:8" ht="60">
      <c r="A216" s="16" t="s">
        <v>233</v>
      </c>
      <c r="B216" s="9" t="s">
        <v>240</v>
      </c>
      <c r="C216" s="9" t="s">
        <v>526</v>
      </c>
      <c r="D216" s="9"/>
      <c r="E216" s="43" t="s">
        <v>108</v>
      </c>
      <c r="F216" s="65">
        <f t="shared" ref="F216:H218" si="7">F217</f>
        <v>420</v>
      </c>
      <c r="G216" s="65">
        <f t="shared" si="7"/>
        <v>420</v>
      </c>
      <c r="H216" s="65">
        <f t="shared" si="7"/>
        <v>420</v>
      </c>
    </row>
    <row r="217" spans="1:8" ht="24">
      <c r="A217" s="16" t="s">
        <v>233</v>
      </c>
      <c r="B217" s="9" t="s">
        <v>240</v>
      </c>
      <c r="C217" s="9" t="s">
        <v>431</v>
      </c>
      <c r="D217" s="9"/>
      <c r="E217" s="43" t="s">
        <v>289</v>
      </c>
      <c r="F217" s="65">
        <f t="shared" si="7"/>
        <v>420</v>
      </c>
      <c r="G217" s="65">
        <f t="shared" si="7"/>
        <v>420</v>
      </c>
      <c r="H217" s="65">
        <f t="shared" si="7"/>
        <v>420</v>
      </c>
    </row>
    <row r="218" spans="1:8" ht="48">
      <c r="A218" s="16" t="s">
        <v>233</v>
      </c>
      <c r="B218" s="9" t="s">
        <v>240</v>
      </c>
      <c r="C218" s="9" t="s">
        <v>431</v>
      </c>
      <c r="D218" s="27" t="s">
        <v>282</v>
      </c>
      <c r="E218" s="44" t="s">
        <v>283</v>
      </c>
      <c r="F218" s="65">
        <f t="shared" si="7"/>
        <v>420</v>
      </c>
      <c r="G218" s="65">
        <f t="shared" si="7"/>
        <v>420</v>
      </c>
      <c r="H218" s="65">
        <f t="shared" si="7"/>
        <v>420</v>
      </c>
    </row>
    <row r="219" spans="1:8" ht="48">
      <c r="A219" s="16" t="s">
        <v>233</v>
      </c>
      <c r="B219" s="9" t="s">
        <v>240</v>
      </c>
      <c r="C219" s="9" t="s">
        <v>431</v>
      </c>
      <c r="D219" s="9" t="s">
        <v>287</v>
      </c>
      <c r="E219" s="43" t="s">
        <v>288</v>
      </c>
      <c r="F219" s="65">
        <v>420</v>
      </c>
      <c r="G219" s="65">
        <v>420</v>
      </c>
      <c r="H219" s="65">
        <v>420</v>
      </c>
    </row>
    <row r="220" spans="1:8">
      <c r="A220" s="19" t="s">
        <v>233</v>
      </c>
      <c r="B220" s="19" t="s">
        <v>26</v>
      </c>
      <c r="C220" s="9"/>
      <c r="D220" s="9"/>
      <c r="E220" s="43" t="s">
        <v>69</v>
      </c>
      <c r="F220" s="64">
        <f t="shared" ref="F220:H224" si="8">F221</f>
        <v>1695.3</v>
      </c>
      <c r="G220" s="64">
        <f t="shared" si="8"/>
        <v>1695.3</v>
      </c>
      <c r="H220" s="64">
        <f t="shared" si="8"/>
        <v>1695.3</v>
      </c>
    </row>
    <row r="221" spans="1:8" ht="24">
      <c r="A221" s="9" t="s">
        <v>233</v>
      </c>
      <c r="B221" s="9" t="s">
        <v>26</v>
      </c>
      <c r="C221" s="9" t="s">
        <v>124</v>
      </c>
      <c r="D221" s="9"/>
      <c r="E221" s="43" t="s">
        <v>66</v>
      </c>
      <c r="F221" s="65">
        <f t="shared" si="8"/>
        <v>1695.3</v>
      </c>
      <c r="G221" s="65">
        <f t="shared" si="8"/>
        <v>1695.3</v>
      </c>
      <c r="H221" s="65">
        <f t="shared" si="8"/>
        <v>1695.3</v>
      </c>
    </row>
    <row r="222" spans="1:8" ht="36">
      <c r="A222" s="9" t="s">
        <v>233</v>
      </c>
      <c r="B222" s="9" t="s">
        <v>26</v>
      </c>
      <c r="C222" s="9" t="s">
        <v>409</v>
      </c>
      <c r="D222" s="9"/>
      <c r="E222" s="43" t="s">
        <v>67</v>
      </c>
      <c r="F222" s="65">
        <f t="shared" si="8"/>
        <v>1695.3</v>
      </c>
      <c r="G222" s="65">
        <f t="shared" si="8"/>
        <v>1695.3</v>
      </c>
      <c r="H222" s="65">
        <f t="shared" si="8"/>
        <v>1695.3</v>
      </c>
    </row>
    <row r="223" spans="1:8" ht="132">
      <c r="A223" s="9" t="s">
        <v>233</v>
      </c>
      <c r="B223" s="9" t="s">
        <v>26</v>
      </c>
      <c r="C223" s="26" t="s">
        <v>432</v>
      </c>
      <c r="D223" s="66"/>
      <c r="E223" s="49" t="s">
        <v>196</v>
      </c>
      <c r="F223" s="65">
        <f t="shared" si="8"/>
        <v>1695.3</v>
      </c>
      <c r="G223" s="65">
        <f t="shared" si="8"/>
        <v>1695.3</v>
      </c>
      <c r="H223" s="65">
        <f t="shared" si="8"/>
        <v>1695.3</v>
      </c>
    </row>
    <row r="224" spans="1:8" ht="24">
      <c r="A224" s="9" t="s">
        <v>233</v>
      </c>
      <c r="B224" s="9" t="s">
        <v>26</v>
      </c>
      <c r="C224" s="26" t="s">
        <v>432</v>
      </c>
      <c r="D224" s="24" t="s">
        <v>242</v>
      </c>
      <c r="E224" s="44" t="s">
        <v>243</v>
      </c>
      <c r="F224" s="65">
        <f t="shared" si="8"/>
        <v>1695.3</v>
      </c>
      <c r="G224" s="65">
        <f t="shared" si="8"/>
        <v>1695.3</v>
      </c>
      <c r="H224" s="65">
        <f t="shared" si="8"/>
        <v>1695.3</v>
      </c>
    </row>
    <row r="225" spans="1:8" ht="24">
      <c r="A225" s="9" t="s">
        <v>233</v>
      </c>
      <c r="B225" s="9" t="s">
        <v>26</v>
      </c>
      <c r="C225" s="26" t="s">
        <v>432</v>
      </c>
      <c r="D225" s="16" t="s">
        <v>244</v>
      </c>
      <c r="E225" s="43" t="s">
        <v>245</v>
      </c>
      <c r="F225" s="65">
        <v>1695.3</v>
      </c>
      <c r="G225" s="65">
        <v>1695.3</v>
      </c>
      <c r="H225" s="65">
        <v>1695.3</v>
      </c>
    </row>
    <row r="226" spans="1:8">
      <c r="A226" s="18" t="s">
        <v>233</v>
      </c>
      <c r="B226" s="18" t="s">
        <v>246</v>
      </c>
      <c r="C226" s="19"/>
      <c r="D226" s="16"/>
      <c r="E226" s="43" t="s">
        <v>247</v>
      </c>
      <c r="F226" s="64">
        <f t="shared" ref="F226:H227" si="9">F227</f>
        <v>4094.1939999999995</v>
      </c>
      <c r="G226" s="64">
        <f t="shared" si="9"/>
        <v>1273.3</v>
      </c>
      <c r="H226" s="64">
        <f t="shared" si="9"/>
        <v>1273.3</v>
      </c>
    </row>
    <row r="227" spans="1:8" ht="36">
      <c r="A227" s="16" t="s">
        <v>233</v>
      </c>
      <c r="B227" s="16" t="s">
        <v>246</v>
      </c>
      <c r="C227" s="9" t="s">
        <v>39</v>
      </c>
      <c r="D227" s="16"/>
      <c r="E227" s="51" t="s">
        <v>515</v>
      </c>
      <c r="F227" s="65">
        <f t="shared" si="9"/>
        <v>4094.1939999999995</v>
      </c>
      <c r="G227" s="65">
        <f t="shared" si="9"/>
        <v>1273.3</v>
      </c>
      <c r="H227" s="65">
        <f t="shared" si="9"/>
        <v>1273.3</v>
      </c>
    </row>
    <row r="228" spans="1:8" ht="36">
      <c r="A228" s="16" t="s">
        <v>233</v>
      </c>
      <c r="B228" s="16" t="s">
        <v>246</v>
      </c>
      <c r="C228" s="9" t="s">
        <v>40</v>
      </c>
      <c r="D228" s="16"/>
      <c r="E228" s="43" t="s">
        <v>516</v>
      </c>
      <c r="F228" s="65">
        <f>F229+F240</f>
        <v>4094.1939999999995</v>
      </c>
      <c r="G228" s="65">
        <f>G229+G240</f>
        <v>1273.3</v>
      </c>
      <c r="H228" s="65">
        <f>H229+H240</f>
        <v>1273.3</v>
      </c>
    </row>
    <row r="229" spans="1:8" ht="24">
      <c r="A229" s="16" t="s">
        <v>233</v>
      </c>
      <c r="B229" s="16" t="s">
        <v>246</v>
      </c>
      <c r="C229" s="9" t="s">
        <v>41</v>
      </c>
      <c r="D229" s="16"/>
      <c r="E229" s="43" t="s">
        <v>517</v>
      </c>
      <c r="F229" s="65">
        <f>F230+F235</f>
        <v>1930.8</v>
      </c>
      <c r="G229" s="65">
        <f>G235</f>
        <v>754.5</v>
      </c>
      <c r="H229" s="65">
        <f>H235</f>
        <v>754.5</v>
      </c>
    </row>
    <row r="230" spans="1:8" ht="84">
      <c r="A230" s="16" t="s">
        <v>233</v>
      </c>
      <c r="B230" s="16" t="s">
        <v>246</v>
      </c>
      <c r="C230" s="9" t="s">
        <v>595</v>
      </c>
      <c r="D230" s="16"/>
      <c r="E230" s="43" t="s">
        <v>594</v>
      </c>
      <c r="F230" s="65">
        <v>965.4</v>
      </c>
      <c r="G230" s="65"/>
      <c r="H230" s="65"/>
    </row>
    <row r="231" spans="1:8" ht="24">
      <c r="A231" s="16" t="s">
        <v>233</v>
      </c>
      <c r="B231" s="16" t="s">
        <v>246</v>
      </c>
      <c r="C231" s="9" t="s">
        <v>595</v>
      </c>
      <c r="D231" s="24" t="s">
        <v>242</v>
      </c>
      <c r="E231" s="44" t="s">
        <v>243</v>
      </c>
      <c r="F231" s="65">
        <f>F232</f>
        <v>54.381</v>
      </c>
      <c r="G231" s="65"/>
      <c r="H231" s="65"/>
    </row>
    <row r="232" spans="1:8" ht="24">
      <c r="A232" s="16" t="s">
        <v>233</v>
      </c>
      <c r="B232" s="16" t="s">
        <v>246</v>
      </c>
      <c r="C232" s="9" t="s">
        <v>595</v>
      </c>
      <c r="D232" s="16" t="s">
        <v>244</v>
      </c>
      <c r="E232" s="43" t="s">
        <v>245</v>
      </c>
      <c r="F232" s="65">
        <v>54.381</v>
      </c>
      <c r="G232" s="65"/>
      <c r="H232" s="65"/>
    </row>
    <row r="233" spans="1:8">
      <c r="A233" s="16" t="s">
        <v>233</v>
      </c>
      <c r="B233" s="16" t="s">
        <v>246</v>
      </c>
      <c r="C233" s="9" t="s">
        <v>595</v>
      </c>
      <c r="D233" s="16" t="s">
        <v>248</v>
      </c>
      <c r="E233" s="43" t="s">
        <v>249</v>
      </c>
      <c r="F233" s="65">
        <f>F234</f>
        <v>911.01900000000001</v>
      </c>
      <c r="G233" s="65"/>
      <c r="H233" s="65"/>
    </row>
    <row r="234" spans="1:8" ht="72">
      <c r="A234" s="16" t="s">
        <v>233</v>
      </c>
      <c r="B234" s="16" t="s">
        <v>246</v>
      </c>
      <c r="C234" s="9" t="s">
        <v>595</v>
      </c>
      <c r="D234" s="16">
        <v>811</v>
      </c>
      <c r="E234" s="43" t="s">
        <v>354</v>
      </c>
      <c r="F234" s="65">
        <v>911.01900000000001</v>
      </c>
      <c r="G234" s="65"/>
      <c r="H234" s="65"/>
    </row>
    <row r="235" spans="1:8" ht="120">
      <c r="A235" s="16" t="s">
        <v>233</v>
      </c>
      <c r="B235" s="16" t="s">
        <v>246</v>
      </c>
      <c r="C235" s="9" t="s">
        <v>433</v>
      </c>
      <c r="D235" s="16"/>
      <c r="E235" s="43" t="s">
        <v>252</v>
      </c>
      <c r="F235" s="65">
        <f>F236+F238</f>
        <v>965.4</v>
      </c>
      <c r="G235" s="65">
        <f>G238</f>
        <v>754.5</v>
      </c>
      <c r="H235" s="65">
        <f>H238</f>
        <v>754.5</v>
      </c>
    </row>
    <row r="236" spans="1:8" ht="24">
      <c r="A236" s="16" t="s">
        <v>233</v>
      </c>
      <c r="B236" s="16" t="s">
        <v>246</v>
      </c>
      <c r="C236" s="9" t="s">
        <v>433</v>
      </c>
      <c r="D236" s="24" t="s">
        <v>242</v>
      </c>
      <c r="E236" s="44" t="s">
        <v>243</v>
      </c>
      <c r="F236" s="65">
        <f>F237</f>
        <v>54.381</v>
      </c>
      <c r="G236" s="65"/>
      <c r="H236" s="65"/>
    </row>
    <row r="237" spans="1:8" ht="24">
      <c r="A237" s="16" t="s">
        <v>233</v>
      </c>
      <c r="B237" s="16" t="s">
        <v>246</v>
      </c>
      <c r="C237" s="9" t="s">
        <v>433</v>
      </c>
      <c r="D237" s="16" t="s">
        <v>244</v>
      </c>
      <c r="E237" s="43" t="s">
        <v>245</v>
      </c>
      <c r="F237" s="65">
        <v>54.381</v>
      </c>
      <c r="G237" s="65"/>
      <c r="H237" s="65"/>
    </row>
    <row r="238" spans="1:8">
      <c r="A238" s="16" t="s">
        <v>233</v>
      </c>
      <c r="B238" s="16" t="s">
        <v>246</v>
      </c>
      <c r="C238" s="9" t="s">
        <v>433</v>
      </c>
      <c r="D238" s="16" t="s">
        <v>248</v>
      </c>
      <c r="E238" s="43" t="s">
        <v>249</v>
      </c>
      <c r="F238" s="65">
        <f>F239</f>
        <v>911.01900000000001</v>
      </c>
      <c r="G238" s="65">
        <f>G239</f>
        <v>754.5</v>
      </c>
      <c r="H238" s="65">
        <f>H239</f>
        <v>754.5</v>
      </c>
    </row>
    <row r="239" spans="1:8" ht="72">
      <c r="A239" s="16" t="s">
        <v>233</v>
      </c>
      <c r="B239" s="16" t="s">
        <v>246</v>
      </c>
      <c r="C239" s="9" t="s">
        <v>433</v>
      </c>
      <c r="D239" s="16">
        <v>811</v>
      </c>
      <c r="E239" s="43" t="s">
        <v>354</v>
      </c>
      <c r="F239" s="65">
        <v>911.01900000000001</v>
      </c>
      <c r="G239" s="65">
        <v>754.5</v>
      </c>
      <c r="H239" s="65">
        <v>754.5</v>
      </c>
    </row>
    <row r="240" spans="1:8" ht="24">
      <c r="A240" s="16" t="s">
        <v>233</v>
      </c>
      <c r="B240" s="16" t="s">
        <v>246</v>
      </c>
      <c r="C240" s="9" t="s">
        <v>42</v>
      </c>
      <c r="D240" s="16"/>
      <c r="E240" s="43" t="s">
        <v>254</v>
      </c>
      <c r="F240" s="65">
        <f>F244+F241+F247</f>
        <v>2163.3939999999998</v>
      </c>
      <c r="G240" s="65">
        <f>G244</f>
        <v>518.79999999999995</v>
      </c>
      <c r="H240" s="65">
        <f>H244</f>
        <v>518.79999999999995</v>
      </c>
    </row>
    <row r="241" spans="1:8" ht="36">
      <c r="A241" s="16" t="s">
        <v>233</v>
      </c>
      <c r="B241" s="16" t="s">
        <v>246</v>
      </c>
      <c r="C241" s="9" t="s">
        <v>593</v>
      </c>
      <c r="D241" s="16"/>
      <c r="E241" s="43" t="s">
        <v>592</v>
      </c>
      <c r="F241" s="65">
        <f>F242</f>
        <v>1619.5</v>
      </c>
      <c r="G241" s="65"/>
      <c r="H241" s="65"/>
    </row>
    <row r="242" spans="1:8" ht="24">
      <c r="A242" s="16" t="s">
        <v>233</v>
      </c>
      <c r="B242" s="16" t="s">
        <v>246</v>
      </c>
      <c r="C242" s="9" t="s">
        <v>593</v>
      </c>
      <c r="D242" s="24" t="s">
        <v>242</v>
      </c>
      <c r="E242" s="44" t="s">
        <v>243</v>
      </c>
      <c r="F242" s="65">
        <f>F243</f>
        <v>1619.5</v>
      </c>
      <c r="G242" s="65"/>
      <c r="H242" s="65"/>
    </row>
    <row r="243" spans="1:8" ht="24">
      <c r="A243" s="16" t="s">
        <v>233</v>
      </c>
      <c r="B243" s="16" t="s">
        <v>246</v>
      </c>
      <c r="C243" s="9" t="s">
        <v>593</v>
      </c>
      <c r="D243" s="16" t="s">
        <v>244</v>
      </c>
      <c r="E243" s="43" t="s">
        <v>245</v>
      </c>
      <c r="F243" s="65">
        <v>1619.5</v>
      </c>
      <c r="G243" s="65"/>
      <c r="H243" s="65"/>
    </row>
    <row r="244" spans="1:8" ht="36">
      <c r="A244" s="16" t="s">
        <v>233</v>
      </c>
      <c r="B244" s="16" t="s">
        <v>246</v>
      </c>
      <c r="C244" s="9" t="s">
        <v>434</v>
      </c>
      <c r="D244" s="16"/>
      <c r="E244" s="43" t="s">
        <v>253</v>
      </c>
      <c r="F244" s="65">
        <f t="shared" ref="F244:H245" si="10">F245</f>
        <v>539.83399999999995</v>
      </c>
      <c r="G244" s="65">
        <f t="shared" si="10"/>
        <v>518.79999999999995</v>
      </c>
      <c r="H244" s="65">
        <f t="shared" si="10"/>
        <v>518.79999999999995</v>
      </c>
    </row>
    <row r="245" spans="1:8" ht="24">
      <c r="A245" s="16" t="s">
        <v>233</v>
      </c>
      <c r="B245" s="16" t="s">
        <v>246</v>
      </c>
      <c r="C245" s="9" t="s">
        <v>434</v>
      </c>
      <c r="D245" s="24" t="s">
        <v>242</v>
      </c>
      <c r="E245" s="44" t="s">
        <v>243</v>
      </c>
      <c r="F245" s="65">
        <f t="shared" si="10"/>
        <v>539.83399999999995</v>
      </c>
      <c r="G245" s="65">
        <f t="shared" si="10"/>
        <v>518.79999999999995</v>
      </c>
      <c r="H245" s="65">
        <f t="shared" si="10"/>
        <v>518.79999999999995</v>
      </c>
    </row>
    <row r="246" spans="1:8" ht="24">
      <c r="A246" s="16" t="s">
        <v>233</v>
      </c>
      <c r="B246" s="16" t="s">
        <v>246</v>
      </c>
      <c r="C246" s="9" t="s">
        <v>434</v>
      </c>
      <c r="D246" s="16" t="s">
        <v>244</v>
      </c>
      <c r="E246" s="43" t="s">
        <v>245</v>
      </c>
      <c r="F246" s="65">
        <v>539.83399999999995</v>
      </c>
      <c r="G246" s="65">
        <v>518.79999999999995</v>
      </c>
      <c r="H246" s="65">
        <v>518.79999999999995</v>
      </c>
    </row>
    <row r="247" spans="1:8" ht="48">
      <c r="A247" s="16" t="s">
        <v>233</v>
      </c>
      <c r="B247" s="16" t="s">
        <v>246</v>
      </c>
      <c r="C247" s="9" t="s">
        <v>627</v>
      </c>
      <c r="D247" s="16"/>
      <c r="E247" s="43" t="s">
        <v>626</v>
      </c>
      <c r="F247" s="65">
        <f>F248</f>
        <v>4.0599999999999996</v>
      </c>
      <c r="G247" s="65"/>
      <c r="H247" s="65"/>
    </row>
    <row r="248" spans="1:8" ht="24">
      <c r="A248" s="16" t="s">
        <v>233</v>
      </c>
      <c r="B248" s="16" t="s">
        <v>246</v>
      </c>
      <c r="C248" s="9" t="s">
        <v>627</v>
      </c>
      <c r="D248" s="24" t="s">
        <v>242</v>
      </c>
      <c r="E248" s="44" t="s">
        <v>243</v>
      </c>
      <c r="F248" s="65">
        <f>F249</f>
        <v>4.0599999999999996</v>
      </c>
      <c r="G248" s="65"/>
      <c r="H248" s="65"/>
    </row>
    <row r="249" spans="1:8" ht="24">
      <c r="A249" s="16" t="s">
        <v>233</v>
      </c>
      <c r="B249" s="16" t="s">
        <v>246</v>
      </c>
      <c r="C249" s="9" t="s">
        <v>627</v>
      </c>
      <c r="D249" s="16" t="s">
        <v>244</v>
      </c>
      <c r="E249" s="43" t="s">
        <v>245</v>
      </c>
      <c r="F249" s="65">
        <v>4.0599999999999996</v>
      </c>
      <c r="G249" s="65"/>
      <c r="H249" s="65"/>
    </row>
    <row r="250" spans="1:8">
      <c r="A250" s="18" t="s">
        <v>233</v>
      </c>
      <c r="B250" s="18" t="s">
        <v>250</v>
      </c>
      <c r="C250" s="19"/>
      <c r="D250" s="16"/>
      <c r="E250" s="43" t="s">
        <v>34</v>
      </c>
      <c r="F250" s="64">
        <f>F251+F261</f>
        <v>4881.3359999999993</v>
      </c>
      <c r="G250" s="64">
        <f>G251+G261</f>
        <v>16674.3</v>
      </c>
      <c r="H250" s="64">
        <f>H251+H261</f>
        <v>2696.8999999999996</v>
      </c>
    </row>
    <row r="251" spans="1:8" ht="36">
      <c r="A251" s="16" t="s">
        <v>233</v>
      </c>
      <c r="B251" s="16" t="s">
        <v>250</v>
      </c>
      <c r="C251" s="9" t="s">
        <v>39</v>
      </c>
      <c r="D251" s="16"/>
      <c r="E251" s="51" t="s">
        <v>515</v>
      </c>
      <c r="F251" s="65">
        <f>F252</f>
        <v>2454.1</v>
      </c>
      <c r="G251" s="65">
        <f>G252</f>
        <v>2575</v>
      </c>
      <c r="H251" s="65">
        <f>H252</f>
        <v>2696.8999999999996</v>
      </c>
    </row>
    <row r="252" spans="1:8" ht="60">
      <c r="A252" s="16" t="s">
        <v>233</v>
      </c>
      <c r="B252" s="16" t="s">
        <v>250</v>
      </c>
      <c r="C252" s="9" t="s">
        <v>371</v>
      </c>
      <c r="D252" s="16"/>
      <c r="E252" s="43" t="s">
        <v>403</v>
      </c>
      <c r="F252" s="65">
        <f>F254+F257</f>
        <v>2454.1</v>
      </c>
      <c r="G252" s="65">
        <f>G254+G257</f>
        <v>2575</v>
      </c>
      <c r="H252" s="65">
        <f>H254+H257</f>
        <v>2696.8999999999996</v>
      </c>
    </row>
    <row r="253" spans="1:8" ht="48">
      <c r="A253" s="16" t="s">
        <v>233</v>
      </c>
      <c r="B253" s="16" t="s">
        <v>250</v>
      </c>
      <c r="C253" s="9" t="s">
        <v>369</v>
      </c>
      <c r="D253" s="16"/>
      <c r="E253" s="43" t="s">
        <v>412</v>
      </c>
      <c r="F253" s="65">
        <f t="shared" ref="F253:H255" si="11">F254</f>
        <v>2385.1999999999998</v>
      </c>
      <c r="G253" s="65">
        <f t="shared" si="11"/>
        <v>2497.3000000000002</v>
      </c>
      <c r="H253" s="65">
        <f t="shared" si="11"/>
        <v>2612.1999999999998</v>
      </c>
    </row>
    <row r="254" spans="1:8" ht="72">
      <c r="A254" s="16" t="s">
        <v>233</v>
      </c>
      <c r="B254" s="16" t="s">
        <v>250</v>
      </c>
      <c r="C254" s="26" t="s">
        <v>370</v>
      </c>
      <c r="D254" s="66"/>
      <c r="E254" s="50" t="s">
        <v>192</v>
      </c>
      <c r="F254" s="65">
        <f t="shared" si="11"/>
        <v>2385.1999999999998</v>
      </c>
      <c r="G254" s="65">
        <f t="shared" si="11"/>
        <v>2497.3000000000002</v>
      </c>
      <c r="H254" s="65">
        <f t="shared" si="11"/>
        <v>2612.1999999999998</v>
      </c>
    </row>
    <row r="255" spans="1:8" ht="24">
      <c r="A255" s="16" t="s">
        <v>233</v>
      </c>
      <c r="B255" s="16" t="s">
        <v>250</v>
      </c>
      <c r="C255" s="26" t="s">
        <v>370</v>
      </c>
      <c r="D255" s="24" t="s">
        <v>242</v>
      </c>
      <c r="E255" s="44" t="s">
        <v>243</v>
      </c>
      <c r="F255" s="65">
        <f t="shared" si="11"/>
        <v>2385.1999999999998</v>
      </c>
      <c r="G255" s="65">
        <f t="shared" si="11"/>
        <v>2497.3000000000002</v>
      </c>
      <c r="H255" s="65">
        <f t="shared" si="11"/>
        <v>2612.1999999999998</v>
      </c>
    </row>
    <row r="256" spans="1:8" ht="24">
      <c r="A256" s="16" t="s">
        <v>233</v>
      </c>
      <c r="B256" s="16" t="s">
        <v>250</v>
      </c>
      <c r="C256" s="26" t="s">
        <v>370</v>
      </c>
      <c r="D256" s="16" t="s">
        <v>244</v>
      </c>
      <c r="E256" s="43" t="s">
        <v>245</v>
      </c>
      <c r="F256" s="65">
        <v>2385.1999999999998</v>
      </c>
      <c r="G256" s="65">
        <v>2497.3000000000002</v>
      </c>
      <c r="H256" s="65">
        <v>2612.1999999999998</v>
      </c>
    </row>
    <row r="257" spans="1:8" ht="60">
      <c r="A257" s="16" t="s">
        <v>233</v>
      </c>
      <c r="B257" s="16" t="s">
        <v>250</v>
      </c>
      <c r="C257" s="26" t="s">
        <v>88</v>
      </c>
      <c r="D257" s="16"/>
      <c r="E257" s="43" t="s">
        <v>87</v>
      </c>
      <c r="F257" s="65">
        <f t="shared" ref="F257:H259" si="12">F258</f>
        <v>68.900000000000006</v>
      </c>
      <c r="G257" s="65">
        <f t="shared" si="12"/>
        <v>77.7</v>
      </c>
      <c r="H257" s="65">
        <f t="shared" si="12"/>
        <v>84.7</v>
      </c>
    </row>
    <row r="258" spans="1:8" ht="84">
      <c r="A258" s="16" t="s">
        <v>233</v>
      </c>
      <c r="B258" s="16" t="s">
        <v>250</v>
      </c>
      <c r="C258" s="26" t="s">
        <v>85</v>
      </c>
      <c r="D258" s="16"/>
      <c r="E258" s="43" t="s">
        <v>86</v>
      </c>
      <c r="F258" s="65">
        <f t="shared" si="12"/>
        <v>68.900000000000006</v>
      </c>
      <c r="G258" s="65">
        <f t="shared" si="12"/>
        <v>77.7</v>
      </c>
      <c r="H258" s="65">
        <f t="shared" si="12"/>
        <v>84.7</v>
      </c>
    </row>
    <row r="259" spans="1:8" ht="24">
      <c r="A259" s="16" t="s">
        <v>233</v>
      </c>
      <c r="B259" s="16" t="s">
        <v>250</v>
      </c>
      <c r="C259" s="26" t="s">
        <v>85</v>
      </c>
      <c r="D259" s="24" t="s">
        <v>242</v>
      </c>
      <c r="E259" s="44" t="s">
        <v>243</v>
      </c>
      <c r="F259" s="65">
        <f t="shared" si="12"/>
        <v>68.900000000000006</v>
      </c>
      <c r="G259" s="65">
        <f t="shared" si="12"/>
        <v>77.7</v>
      </c>
      <c r="H259" s="65">
        <f t="shared" si="12"/>
        <v>84.7</v>
      </c>
    </row>
    <row r="260" spans="1:8" ht="24">
      <c r="A260" s="16" t="s">
        <v>233</v>
      </c>
      <c r="B260" s="16" t="s">
        <v>250</v>
      </c>
      <c r="C260" s="26" t="s">
        <v>85</v>
      </c>
      <c r="D260" s="16" t="s">
        <v>244</v>
      </c>
      <c r="E260" s="43" t="s">
        <v>245</v>
      </c>
      <c r="F260" s="65">
        <v>68.900000000000006</v>
      </c>
      <c r="G260" s="65">
        <v>77.7</v>
      </c>
      <c r="H260" s="65">
        <v>84.7</v>
      </c>
    </row>
    <row r="261" spans="1:8" ht="36">
      <c r="A261" s="16" t="s">
        <v>233</v>
      </c>
      <c r="B261" s="16" t="s">
        <v>250</v>
      </c>
      <c r="C261" s="26" t="s">
        <v>257</v>
      </c>
      <c r="D261" s="16"/>
      <c r="E261" s="43" t="s">
        <v>322</v>
      </c>
      <c r="F261" s="65">
        <f t="shared" ref="F261:G265" si="13">F262</f>
        <v>2427.2359999999999</v>
      </c>
      <c r="G261" s="65">
        <f t="shared" si="13"/>
        <v>14099.3</v>
      </c>
      <c r="H261" s="65"/>
    </row>
    <row r="262" spans="1:8" ht="36">
      <c r="A262" s="16" t="s">
        <v>233</v>
      </c>
      <c r="B262" s="16" t="s">
        <v>250</v>
      </c>
      <c r="C262" s="26" t="s">
        <v>258</v>
      </c>
      <c r="D262" s="16"/>
      <c r="E262" s="43" t="s">
        <v>255</v>
      </c>
      <c r="F262" s="65">
        <f t="shared" si="13"/>
        <v>2427.2359999999999</v>
      </c>
      <c r="G262" s="65">
        <f t="shared" si="13"/>
        <v>14099.3</v>
      </c>
      <c r="H262" s="65"/>
    </row>
    <row r="263" spans="1:8" ht="72">
      <c r="A263" s="16" t="s">
        <v>233</v>
      </c>
      <c r="B263" s="16" t="s">
        <v>250</v>
      </c>
      <c r="C263" s="26" t="s">
        <v>259</v>
      </c>
      <c r="D263" s="16"/>
      <c r="E263" s="43" t="s">
        <v>256</v>
      </c>
      <c r="F263" s="65">
        <f t="shared" si="13"/>
        <v>2427.2359999999999</v>
      </c>
      <c r="G263" s="65">
        <f t="shared" si="13"/>
        <v>14099.3</v>
      </c>
      <c r="H263" s="65"/>
    </row>
    <row r="264" spans="1:8" ht="48">
      <c r="A264" s="16" t="s">
        <v>233</v>
      </c>
      <c r="B264" s="16" t="s">
        <v>250</v>
      </c>
      <c r="C264" s="26" t="s">
        <v>435</v>
      </c>
      <c r="D264" s="16"/>
      <c r="E264" s="43" t="s">
        <v>263</v>
      </c>
      <c r="F264" s="65">
        <f t="shared" si="13"/>
        <v>2427.2359999999999</v>
      </c>
      <c r="G264" s="65">
        <f t="shared" si="13"/>
        <v>14099.3</v>
      </c>
      <c r="H264" s="65"/>
    </row>
    <row r="265" spans="1:8" ht="36">
      <c r="A265" s="16" t="s">
        <v>233</v>
      </c>
      <c r="B265" s="16" t="s">
        <v>250</v>
      </c>
      <c r="C265" s="26" t="s">
        <v>435</v>
      </c>
      <c r="D265" s="16">
        <v>400</v>
      </c>
      <c r="E265" s="43" t="s">
        <v>402</v>
      </c>
      <c r="F265" s="65">
        <f t="shared" si="13"/>
        <v>2427.2359999999999</v>
      </c>
      <c r="G265" s="65">
        <f t="shared" si="13"/>
        <v>14099.3</v>
      </c>
      <c r="H265" s="65"/>
    </row>
    <row r="266" spans="1:8" ht="48">
      <c r="A266" s="16" t="s">
        <v>233</v>
      </c>
      <c r="B266" s="16" t="s">
        <v>250</v>
      </c>
      <c r="C266" s="26" t="s">
        <v>435</v>
      </c>
      <c r="D266" s="16">
        <v>414</v>
      </c>
      <c r="E266" s="43" t="s">
        <v>401</v>
      </c>
      <c r="F266" s="65">
        <v>2427.2359999999999</v>
      </c>
      <c r="G266" s="65">
        <v>14099.3</v>
      </c>
      <c r="H266" s="65"/>
    </row>
    <row r="267" spans="1:8" ht="24">
      <c r="A267" s="18" t="s">
        <v>233</v>
      </c>
      <c r="B267" s="18" t="s">
        <v>333</v>
      </c>
      <c r="C267" s="19"/>
      <c r="D267" s="16"/>
      <c r="E267" s="51" t="s">
        <v>27</v>
      </c>
      <c r="F267" s="64">
        <f>F268+F289+F311</f>
        <v>3849.2</v>
      </c>
      <c r="G267" s="64">
        <f>G268+G289+G311</f>
        <v>4700</v>
      </c>
      <c r="H267" s="64">
        <f>H268+H289+H311</f>
        <v>3700</v>
      </c>
    </row>
    <row r="268" spans="1:8" ht="36">
      <c r="A268" s="16" t="s">
        <v>233</v>
      </c>
      <c r="B268" s="16">
        <v>12</v>
      </c>
      <c r="C268" s="26" t="s">
        <v>43</v>
      </c>
      <c r="D268" s="16"/>
      <c r="E268" s="43" t="s">
        <v>97</v>
      </c>
      <c r="F268" s="65">
        <f>F269</f>
        <v>1700</v>
      </c>
      <c r="G268" s="65">
        <f>G269</f>
        <v>1700</v>
      </c>
      <c r="H268" s="65">
        <f>H269</f>
        <v>1700</v>
      </c>
    </row>
    <row r="269" spans="1:8" ht="48">
      <c r="A269" s="16" t="s">
        <v>233</v>
      </c>
      <c r="B269" s="16">
        <v>12</v>
      </c>
      <c r="C269" s="26" t="s">
        <v>44</v>
      </c>
      <c r="D269" s="16"/>
      <c r="E269" s="43" t="s">
        <v>98</v>
      </c>
      <c r="F269" s="65">
        <f>F270+F274+F278+F285</f>
        <v>1700</v>
      </c>
      <c r="G269" s="65">
        <f>G270+G274+G278+G285</f>
        <v>1700</v>
      </c>
      <c r="H269" s="65">
        <f>H270+H274+H278+H285</f>
        <v>1700</v>
      </c>
    </row>
    <row r="270" spans="1:8" ht="36">
      <c r="A270" s="16" t="s">
        <v>233</v>
      </c>
      <c r="B270" s="16">
        <v>12</v>
      </c>
      <c r="C270" s="26" t="s">
        <v>102</v>
      </c>
      <c r="D270" s="16"/>
      <c r="E270" s="43" t="s">
        <v>99</v>
      </c>
      <c r="F270" s="65">
        <f>F271</f>
        <v>50</v>
      </c>
      <c r="G270" s="65">
        <f>G271</f>
        <v>50</v>
      </c>
      <c r="H270" s="65">
        <f>H271</f>
        <v>50</v>
      </c>
    </row>
    <row r="271" spans="1:8" ht="36">
      <c r="A271" s="16" t="s">
        <v>233</v>
      </c>
      <c r="B271" s="16">
        <v>12</v>
      </c>
      <c r="C271" s="26" t="s">
        <v>436</v>
      </c>
      <c r="D271" s="16"/>
      <c r="E271" s="43" t="s">
        <v>100</v>
      </c>
      <c r="F271" s="65">
        <v>50</v>
      </c>
      <c r="G271" s="65">
        <v>50</v>
      </c>
      <c r="H271" s="65">
        <v>50</v>
      </c>
    </row>
    <row r="272" spans="1:8" ht="24">
      <c r="A272" s="16" t="s">
        <v>233</v>
      </c>
      <c r="B272" s="16">
        <v>12</v>
      </c>
      <c r="C272" s="26" t="s">
        <v>436</v>
      </c>
      <c r="D272" s="24" t="s">
        <v>242</v>
      </c>
      <c r="E272" s="44" t="s">
        <v>243</v>
      </c>
      <c r="F272" s="65">
        <f>F273</f>
        <v>50</v>
      </c>
      <c r="G272" s="65">
        <f>G273</f>
        <v>50</v>
      </c>
      <c r="H272" s="65">
        <f>H273</f>
        <v>50</v>
      </c>
    </row>
    <row r="273" spans="1:8" ht="24">
      <c r="A273" s="16" t="s">
        <v>233</v>
      </c>
      <c r="B273" s="16">
        <v>12</v>
      </c>
      <c r="C273" s="26" t="s">
        <v>436</v>
      </c>
      <c r="D273" s="16" t="s">
        <v>244</v>
      </c>
      <c r="E273" s="43" t="s">
        <v>245</v>
      </c>
      <c r="F273" s="65">
        <v>50</v>
      </c>
      <c r="G273" s="65">
        <v>50</v>
      </c>
      <c r="H273" s="65">
        <v>50</v>
      </c>
    </row>
    <row r="274" spans="1:8" ht="24">
      <c r="A274" s="16" t="s">
        <v>233</v>
      </c>
      <c r="B274" s="16">
        <v>12</v>
      </c>
      <c r="C274" s="26" t="s">
        <v>45</v>
      </c>
      <c r="D274" s="16"/>
      <c r="E274" s="43" t="s">
        <v>101</v>
      </c>
      <c r="F274" s="65">
        <f t="shared" ref="F274:H276" si="14">F275</f>
        <v>50</v>
      </c>
      <c r="G274" s="65">
        <f t="shared" si="14"/>
        <v>50</v>
      </c>
      <c r="H274" s="65">
        <f t="shared" si="14"/>
        <v>50</v>
      </c>
    </row>
    <row r="275" spans="1:8" ht="24">
      <c r="A275" s="16" t="s">
        <v>233</v>
      </c>
      <c r="B275" s="16">
        <v>12</v>
      </c>
      <c r="C275" s="26" t="s">
        <v>437</v>
      </c>
      <c r="D275" s="16"/>
      <c r="E275" s="43" t="s">
        <v>103</v>
      </c>
      <c r="F275" s="65">
        <f t="shared" si="14"/>
        <v>50</v>
      </c>
      <c r="G275" s="65">
        <f t="shared" si="14"/>
        <v>50</v>
      </c>
      <c r="H275" s="65">
        <f t="shared" si="14"/>
        <v>50</v>
      </c>
    </row>
    <row r="276" spans="1:8" ht="24">
      <c r="A276" s="16" t="s">
        <v>233</v>
      </c>
      <c r="B276" s="16">
        <v>12</v>
      </c>
      <c r="C276" s="26" t="s">
        <v>437</v>
      </c>
      <c r="D276" s="24" t="s">
        <v>242</v>
      </c>
      <c r="E276" s="44" t="s">
        <v>243</v>
      </c>
      <c r="F276" s="65">
        <f t="shared" si="14"/>
        <v>50</v>
      </c>
      <c r="G276" s="65">
        <f t="shared" si="14"/>
        <v>50</v>
      </c>
      <c r="H276" s="65">
        <f t="shared" si="14"/>
        <v>50</v>
      </c>
    </row>
    <row r="277" spans="1:8" ht="24">
      <c r="A277" s="16" t="s">
        <v>233</v>
      </c>
      <c r="B277" s="16">
        <v>12</v>
      </c>
      <c r="C277" s="26" t="s">
        <v>437</v>
      </c>
      <c r="D277" s="16" t="s">
        <v>244</v>
      </c>
      <c r="E277" s="43" t="s">
        <v>245</v>
      </c>
      <c r="F277" s="65">
        <v>50</v>
      </c>
      <c r="G277" s="65">
        <v>50</v>
      </c>
      <c r="H277" s="65">
        <v>50</v>
      </c>
    </row>
    <row r="278" spans="1:8" ht="36">
      <c r="A278" s="16" t="s">
        <v>233</v>
      </c>
      <c r="B278" s="16">
        <v>12</v>
      </c>
      <c r="C278" s="26" t="s">
        <v>46</v>
      </c>
      <c r="D278" s="16"/>
      <c r="E278" s="43" t="s">
        <v>104</v>
      </c>
      <c r="F278" s="65">
        <f>F279+F282</f>
        <v>1600</v>
      </c>
      <c r="G278" s="65">
        <f>G279+G282</f>
        <v>1400</v>
      </c>
      <c r="H278" s="65">
        <f>H279+H282</f>
        <v>1400</v>
      </c>
    </row>
    <row r="279" spans="1:8" ht="60">
      <c r="A279" s="16" t="s">
        <v>233</v>
      </c>
      <c r="B279" s="16">
        <v>12</v>
      </c>
      <c r="C279" s="26" t="s">
        <v>438</v>
      </c>
      <c r="D279" s="16"/>
      <c r="E279" s="43" t="s">
        <v>49</v>
      </c>
      <c r="F279" s="65">
        <f t="shared" ref="F279:H280" si="15">F280</f>
        <v>400</v>
      </c>
      <c r="G279" s="65">
        <f t="shared" si="15"/>
        <v>400</v>
      </c>
      <c r="H279" s="65">
        <f t="shared" si="15"/>
        <v>400</v>
      </c>
    </row>
    <row r="280" spans="1:8">
      <c r="A280" s="16" t="s">
        <v>233</v>
      </c>
      <c r="B280" s="16">
        <v>12</v>
      </c>
      <c r="C280" s="26" t="s">
        <v>438</v>
      </c>
      <c r="D280" s="16" t="s">
        <v>248</v>
      </c>
      <c r="E280" s="43" t="s">
        <v>249</v>
      </c>
      <c r="F280" s="65">
        <f t="shared" si="15"/>
        <v>400</v>
      </c>
      <c r="G280" s="65">
        <f t="shared" si="15"/>
        <v>400</v>
      </c>
      <c r="H280" s="65">
        <f t="shared" si="15"/>
        <v>400</v>
      </c>
    </row>
    <row r="281" spans="1:8" ht="72">
      <c r="A281" s="16" t="s">
        <v>233</v>
      </c>
      <c r="B281" s="16">
        <v>12</v>
      </c>
      <c r="C281" s="26" t="s">
        <v>438</v>
      </c>
      <c r="D281" s="16">
        <v>811</v>
      </c>
      <c r="E281" s="43" t="s">
        <v>354</v>
      </c>
      <c r="F281" s="65">
        <v>400</v>
      </c>
      <c r="G281" s="65">
        <v>400</v>
      </c>
      <c r="H281" s="65">
        <v>400</v>
      </c>
    </row>
    <row r="282" spans="1:8" ht="36">
      <c r="A282" s="16" t="s">
        <v>233</v>
      </c>
      <c r="B282" s="16">
        <v>12</v>
      </c>
      <c r="C282" s="26" t="s">
        <v>439</v>
      </c>
      <c r="D282" s="16"/>
      <c r="E282" s="43" t="s">
        <v>105</v>
      </c>
      <c r="F282" s="65">
        <f>F284</f>
        <v>1200</v>
      </c>
      <c r="G282" s="65">
        <f>G284</f>
        <v>1000</v>
      </c>
      <c r="H282" s="65">
        <f>H284</f>
        <v>1000</v>
      </c>
    </row>
    <row r="283" spans="1:8">
      <c r="A283" s="16" t="s">
        <v>233</v>
      </c>
      <c r="B283" s="16">
        <v>12</v>
      </c>
      <c r="C283" s="26" t="s">
        <v>439</v>
      </c>
      <c r="D283" s="16" t="s">
        <v>248</v>
      </c>
      <c r="E283" s="43" t="s">
        <v>249</v>
      </c>
      <c r="F283" s="65">
        <f>F284</f>
        <v>1200</v>
      </c>
      <c r="G283" s="65">
        <f>G284</f>
        <v>1000</v>
      </c>
      <c r="H283" s="65">
        <f>H284</f>
        <v>1000</v>
      </c>
    </row>
    <row r="284" spans="1:8" ht="120">
      <c r="A284" s="16" t="s">
        <v>233</v>
      </c>
      <c r="B284" s="16">
        <v>12</v>
      </c>
      <c r="C284" s="26" t="s">
        <v>439</v>
      </c>
      <c r="D284" s="16">
        <v>812</v>
      </c>
      <c r="E284" s="43" t="s">
        <v>356</v>
      </c>
      <c r="F284" s="65">
        <v>1200</v>
      </c>
      <c r="G284" s="65">
        <v>1000</v>
      </c>
      <c r="H284" s="65">
        <v>1000</v>
      </c>
    </row>
    <row r="285" spans="1:8" ht="36">
      <c r="A285" s="16" t="s">
        <v>233</v>
      </c>
      <c r="B285" s="16">
        <v>12</v>
      </c>
      <c r="C285" s="26" t="s">
        <v>48</v>
      </c>
      <c r="D285" s="16"/>
      <c r="E285" s="43" t="s">
        <v>357</v>
      </c>
      <c r="F285" s="65">
        <f>F286</f>
        <v>0</v>
      </c>
      <c r="G285" s="65">
        <f t="shared" ref="G285:H287" si="16">G286</f>
        <v>200</v>
      </c>
      <c r="H285" s="65">
        <f t="shared" si="16"/>
        <v>200</v>
      </c>
    </row>
    <row r="286" spans="1:8" ht="60">
      <c r="A286" s="16" t="s">
        <v>233</v>
      </c>
      <c r="B286" s="16">
        <v>12</v>
      </c>
      <c r="C286" s="26" t="s">
        <v>440</v>
      </c>
      <c r="D286" s="16"/>
      <c r="E286" s="43" t="s">
        <v>47</v>
      </c>
      <c r="F286" s="65">
        <f>F287</f>
        <v>0</v>
      </c>
      <c r="G286" s="65">
        <f t="shared" si="16"/>
        <v>200</v>
      </c>
      <c r="H286" s="65">
        <f t="shared" si="16"/>
        <v>200</v>
      </c>
    </row>
    <row r="287" spans="1:8">
      <c r="A287" s="16" t="s">
        <v>233</v>
      </c>
      <c r="B287" s="16">
        <v>12</v>
      </c>
      <c r="C287" s="26" t="s">
        <v>440</v>
      </c>
      <c r="D287" s="16" t="s">
        <v>248</v>
      </c>
      <c r="E287" s="43" t="s">
        <v>249</v>
      </c>
      <c r="F287" s="65">
        <f>F288</f>
        <v>0</v>
      </c>
      <c r="G287" s="65">
        <f t="shared" si="16"/>
        <v>200</v>
      </c>
      <c r="H287" s="65">
        <f t="shared" si="16"/>
        <v>200</v>
      </c>
    </row>
    <row r="288" spans="1:8" ht="72">
      <c r="A288" s="16" t="s">
        <v>233</v>
      </c>
      <c r="B288" s="16">
        <v>12</v>
      </c>
      <c r="C288" s="26" t="s">
        <v>440</v>
      </c>
      <c r="D288" s="16">
        <v>811</v>
      </c>
      <c r="E288" s="43" t="s">
        <v>354</v>
      </c>
      <c r="F288" s="65"/>
      <c r="G288" s="65">
        <v>200</v>
      </c>
      <c r="H288" s="65">
        <v>200</v>
      </c>
    </row>
    <row r="289" spans="1:8" ht="24">
      <c r="A289" s="16" t="s">
        <v>233</v>
      </c>
      <c r="B289" s="16">
        <v>12</v>
      </c>
      <c r="C289" s="26" t="s">
        <v>363</v>
      </c>
      <c r="D289" s="16"/>
      <c r="E289" s="43" t="s">
        <v>90</v>
      </c>
      <c r="F289" s="65">
        <f>F290</f>
        <v>1500</v>
      </c>
      <c r="G289" s="65">
        <f>G290</f>
        <v>1500</v>
      </c>
      <c r="H289" s="65">
        <f>H290</f>
        <v>1500</v>
      </c>
    </row>
    <row r="290" spans="1:8" ht="36">
      <c r="A290" s="16" t="s">
        <v>233</v>
      </c>
      <c r="B290" s="16">
        <v>12</v>
      </c>
      <c r="C290" s="26" t="s">
        <v>364</v>
      </c>
      <c r="D290" s="16"/>
      <c r="E290" s="43" t="s">
        <v>358</v>
      </c>
      <c r="F290" s="65">
        <f>F291+F307</f>
        <v>1500</v>
      </c>
      <c r="G290" s="65">
        <f>G291+G307</f>
        <v>1500</v>
      </c>
      <c r="H290" s="65">
        <f>H291+H307</f>
        <v>1500</v>
      </c>
    </row>
    <row r="291" spans="1:8">
      <c r="A291" s="16" t="s">
        <v>233</v>
      </c>
      <c r="B291" s="16">
        <v>12</v>
      </c>
      <c r="C291" s="26" t="s">
        <v>365</v>
      </c>
      <c r="D291" s="16"/>
      <c r="E291" s="43" t="s">
        <v>91</v>
      </c>
      <c r="F291" s="65">
        <f>F292+F295+F298+F304+F301</f>
        <v>1400</v>
      </c>
      <c r="G291" s="65">
        <f>G292+G295+G298+G304+G301</f>
        <v>1400</v>
      </c>
      <c r="H291" s="65">
        <f>H292+H295+H298+H304+H301</f>
        <v>1400</v>
      </c>
    </row>
    <row r="292" spans="1:8" ht="24">
      <c r="A292" s="16" t="s">
        <v>233</v>
      </c>
      <c r="B292" s="16">
        <v>12</v>
      </c>
      <c r="C292" s="26" t="s">
        <v>441</v>
      </c>
      <c r="D292" s="16"/>
      <c r="E292" s="43" t="s">
        <v>92</v>
      </c>
      <c r="F292" s="65">
        <f t="shared" ref="F292:H293" si="17">F293</f>
        <v>100</v>
      </c>
      <c r="G292" s="65">
        <f t="shared" si="17"/>
        <v>100</v>
      </c>
      <c r="H292" s="65">
        <f t="shared" si="17"/>
        <v>100</v>
      </c>
    </row>
    <row r="293" spans="1:8" ht="24">
      <c r="A293" s="16" t="s">
        <v>233</v>
      </c>
      <c r="B293" s="16">
        <v>12</v>
      </c>
      <c r="C293" s="26" t="s">
        <v>441</v>
      </c>
      <c r="D293" s="24" t="s">
        <v>242</v>
      </c>
      <c r="E293" s="44" t="s">
        <v>243</v>
      </c>
      <c r="F293" s="65">
        <f t="shared" si="17"/>
        <v>100</v>
      </c>
      <c r="G293" s="65">
        <f t="shared" si="17"/>
        <v>100</v>
      </c>
      <c r="H293" s="65">
        <f t="shared" si="17"/>
        <v>100</v>
      </c>
    </row>
    <row r="294" spans="1:8" ht="24">
      <c r="A294" s="16" t="s">
        <v>233</v>
      </c>
      <c r="B294" s="16">
        <v>12</v>
      </c>
      <c r="C294" s="26" t="s">
        <v>441</v>
      </c>
      <c r="D294" s="16" t="s">
        <v>244</v>
      </c>
      <c r="E294" s="43" t="s">
        <v>245</v>
      </c>
      <c r="F294" s="65">
        <v>100</v>
      </c>
      <c r="G294" s="65">
        <v>100</v>
      </c>
      <c r="H294" s="65">
        <v>100</v>
      </c>
    </row>
    <row r="295" spans="1:8" ht="36">
      <c r="A295" s="16" t="s">
        <v>233</v>
      </c>
      <c r="B295" s="16">
        <v>12</v>
      </c>
      <c r="C295" s="26" t="s">
        <v>442</v>
      </c>
      <c r="D295" s="16"/>
      <c r="E295" s="43" t="s">
        <v>93</v>
      </c>
      <c r="F295" s="65">
        <f t="shared" ref="F295:H296" si="18">F296</f>
        <v>50</v>
      </c>
      <c r="G295" s="65">
        <f t="shared" si="18"/>
        <v>50</v>
      </c>
      <c r="H295" s="65">
        <f t="shared" si="18"/>
        <v>50</v>
      </c>
    </row>
    <row r="296" spans="1:8" ht="24">
      <c r="A296" s="16" t="s">
        <v>233</v>
      </c>
      <c r="B296" s="16">
        <v>12</v>
      </c>
      <c r="C296" s="26" t="s">
        <v>442</v>
      </c>
      <c r="D296" s="24" t="s">
        <v>242</v>
      </c>
      <c r="E296" s="44" t="s">
        <v>243</v>
      </c>
      <c r="F296" s="65">
        <f t="shared" si="18"/>
        <v>50</v>
      </c>
      <c r="G296" s="65">
        <f t="shared" si="18"/>
        <v>50</v>
      </c>
      <c r="H296" s="65">
        <f t="shared" si="18"/>
        <v>50</v>
      </c>
    </row>
    <row r="297" spans="1:8" ht="24">
      <c r="A297" s="16" t="s">
        <v>233</v>
      </c>
      <c r="B297" s="16">
        <v>12</v>
      </c>
      <c r="C297" s="26" t="s">
        <v>442</v>
      </c>
      <c r="D297" s="16" t="s">
        <v>244</v>
      </c>
      <c r="E297" s="43" t="s">
        <v>245</v>
      </c>
      <c r="F297" s="65">
        <v>50</v>
      </c>
      <c r="G297" s="65">
        <v>50</v>
      </c>
      <c r="H297" s="65">
        <v>50</v>
      </c>
    </row>
    <row r="298" spans="1:8" ht="60">
      <c r="A298" s="16" t="s">
        <v>233</v>
      </c>
      <c r="B298" s="16">
        <v>12</v>
      </c>
      <c r="C298" s="26" t="s">
        <v>443</v>
      </c>
      <c r="D298" s="16"/>
      <c r="E298" s="43" t="s">
        <v>475</v>
      </c>
      <c r="F298" s="65">
        <f t="shared" ref="F298:H299" si="19">F299</f>
        <v>1200</v>
      </c>
      <c r="G298" s="65">
        <f t="shared" si="19"/>
        <v>1000</v>
      </c>
      <c r="H298" s="65">
        <f t="shared" si="19"/>
        <v>1000</v>
      </c>
    </row>
    <row r="299" spans="1:8">
      <c r="A299" s="16" t="s">
        <v>233</v>
      </c>
      <c r="B299" s="16">
        <v>12</v>
      </c>
      <c r="C299" s="26" t="s">
        <v>443</v>
      </c>
      <c r="D299" s="16" t="s">
        <v>248</v>
      </c>
      <c r="E299" s="43" t="s">
        <v>249</v>
      </c>
      <c r="F299" s="65">
        <f t="shared" si="19"/>
        <v>1200</v>
      </c>
      <c r="G299" s="65">
        <f t="shared" si="19"/>
        <v>1000</v>
      </c>
      <c r="H299" s="65">
        <f t="shared" si="19"/>
        <v>1000</v>
      </c>
    </row>
    <row r="300" spans="1:8" ht="120">
      <c r="A300" s="16" t="s">
        <v>233</v>
      </c>
      <c r="B300" s="16">
        <v>12</v>
      </c>
      <c r="C300" s="26" t="s">
        <v>443</v>
      </c>
      <c r="D300" s="16">
        <v>812</v>
      </c>
      <c r="E300" s="43" t="s">
        <v>356</v>
      </c>
      <c r="F300" s="65">
        <v>1200</v>
      </c>
      <c r="G300" s="65">
        <v>1000</v>
      </c>
      <c r="H300" s="65">
        <v>1000</v>
      </c>
    </row>
    <row r="301" spans="1:8" ht="36">
      <c r="A301" s="16" t="s">
        <v>233</v>
      </c>
      <c r="B301" s="16">
        <v>12</v>
      </c>
      <c r="C301" s="26" t="s">
        <v>444</v>
      </c>
      <c r="D301" s="16"/>
      <c r="E301" s="43" t="s">
        <v>276</v>
      </c>
      <c r="F301" s="65">
        <f t="shared" ref="F301:H302" si="20">F302</f>
        <v>0</v>
      </c>
      <c r="G301" s="65">
        <f t="shared" si="20"/>
        <v>200</v>
      </c>
      <c r="H301" s="65">
        <f t="shared" si="20"/>
        <v>200</v>
      </c>
    </row>
    <row r="302" spans="1:8">
      <c r="A302" s="16" t="s">
        <v>233</v>
      </c>
      <c r="B302" s="16">
        <v>12</v>
      </c>
      <c r="C302" s="26" t="s">
        <v>444</v>
      </c>
      <c r="D302" s="16" t="s">
        <v>248</v>
      </c>
      <c r="E302" s="43" t="s">
        <v>249</v>
      </c>
      <c r="F302" s="65">
        <f t="shared" si="20"/>
        <v>0</v>
      </c>
      <c r="G302" s="65">
        <f t="shared" si="20"/>
        <v>200</v>
      </c>
      <c r="H302" s="65">
        <f t="shared" si="20"/>
        <v>200</v>
      </c>
    </row>
    <row r="303" spans="1:8" ht="120">
      <c r="A303" s="16" t="s">
        <v>233</v>
      </c>
      <c r="B303" s="16">
        <v>12</v>
      </c>
      <c r="C303" s="26" t="s">
        <v>444</v>
      </c>
      <c r="D303" s="16">
        <v>812</v>
      </c>
      <c r="E303" s="43" t="s">
        <v>356</v>
      </c>
      <c r="F303" s="65"/>
      <c r="G303" s="65">
        <v>200</v>
      </c>
      <c r="H303" s="65">
        <v>200</v>
      </c>
    </row>
    <row r="304" spans="1:8" ht="36">
      <c r="A304" s="16" t="s">
        <v>233</v>
      </c>
      <c r="B304" s="16">
        <v>12</v>
      </c>
      <c r="C304" s="26" t="s">
        <v>445</v>
      </c>
      <c r="D304" s="16"/>
      <c r="E304" s="43" t="s">
        <v>359</v>
      </c>
      <c r="F304" s="65">
        <f t="shared" ref="F304:H305" si="21">F305</f>
        <v>50</v>
      </c>
      <c r="G304" s="65">
        <f t="shared" si="21"/>
        <v>50</v>
      </c>
      <c r="H304" s="65">
        <f t="shared" si="21"/>
        <v>50</v>
      </c>
    </row>
    <row r="305" spans="1:8" ht="24">
      <c r="A305" s="16" t="s">
        <v>233</v>
      </c>
      <c r="B305" s="16">
        <v>12</v>
      </c>
      <c r="C305" s="26" t="s">
        <v>445</v>
      </c>
      <c r="D305" s="24" t="s">
        <v>242</v>
      </c>
      <c r="E305" s="44" t="s">
        <v>243</v>
      </c>
      <c r="F305" s="65">
        <f t="shared" si="21"/>
        <v>50</v>
      </c>
      <c r="G305" s="65">
        <f t="shared" si="21"/>
        <v>50</v>
      </c>
      <c r="H305" s="65">
        <f t="shared" si="21"/>
        <v>50</v>
      </c>
    </row>
    <row r="306" spans="1:8" ht="24">
      <c r="A306" s="16" t="s">
        <v>233</v>
      </c>
      <c r="B306" s="16">
        <v>12</v>
      </c>
      <c r="C306" s="26" t="s">
        <v>445</v>
      </c>
      <c r="D306" s="16" t="s">
        <v>244</v>
      </c>
      <c r="E306" s="43" t="s">
        <v>245</v>
      </c>
      <c r="F306" s="65">
        <v>50</v>
      </c>
      <c r="G306" s="65">
        <v>50</v>
      </c>
      <c r="H306" s="65">
        <v>50</v>
      </c>
    </row>
    <row r="307" spans="1:8" ht="48">
      <c r="A307" s="16" t="s">
        <v>233</v>
      </c>
      <c r="B307" s="16">
        <v>12</v>
      </c>
      <c r="C307" s="26" t="s">
        <v>366</v>
      </c>
      <c r="D307" s="16"/>
      <c r="E307" s="43" t="s">
        <v>94</v>
      </c>
      <c r="F307" s="65">
        <f>F308</f>
        <v>100</v>
      </c>
      <c r="G307" s="65">
        <f t="shared" ref="G307:H309" si="22">G308</f>
        <v>100</v>
      </c>
      <c r="H307" s="65">
        <f t="shared" si="22"/>
        <v>100</v>
      </c>
    </row>
    <row r="308" spans="1:8" ht="48">
      <c r="A308" s="16" t="s">
        <v>233</v>
      </c>
      <c r="B308" s="16">
        <v>12</v>
      </c>
      <c r="C308" s="26" t="s">
        <v>446</v>
      </c>
      <c r="D308" s="16"/>
      <c r="E308" s="43" t="s">
        <v>95</v>
      </c>
      <c r="F308" s="65">
        <f>F309</f>
        <v>100</v>
      </c>
      <c r="G308" s="65">
        <f t="shared" si="22"/>
        <v>100</v>
      </c>
      <c r="H308" s="65">
        <f t="shared" si="22"/>
        <v>100</v>
      </c>
    </row>
    <row r="309" spans="1:8" ht="24">
      <c r="A309" s="16" t="s">
        <v>233</v>
      </c>
      <c r="B309" s="16">
        <v>12</v>
      </c>
      <c r="C309" s="26" t="s">
        <v>446</v>
      </c>
      <c r="D309" s="24" t="s">
        <v>242</v>
      </c>
      <c r="E309" s="44" t="s">
        <v>243</v>
      </c>
      <c r="F309" s="65">
        <f>F310</f>
        <v>100</v>
      </c>
      <c r="G309" s="65">
        <f t="shared" si="22"/>
        <v>100</v>
      </c>
      <c r="H309" s="65">
        <f t="shared" si="22"/>
        <v>100</v>
      </c>
    </row>
    <row r="310" spans="1:8" ht="24">
      <c r="A310" s="16" t="s">
        <v>233</v>
      </c>
      <c r="B310" s="16">
        <v>12</v>
      </c>
      <c r="C310" s="26" t="s">
        <v>446</v>
      </c>
      <c r="D310" s="16" t="s">
        <v>244</v>
      </c>
      <c r="E310" s="43" t="s">
        <v>245</v>
      </c>
      <c r="F310" s="65">
        <v>100</v>
      </c>
      <c r="G310" s="65">
        <v>100</v>
      </c>
      <c r="H310" s="65">
        <v>100</v>
      </c>
    </row>
    <row r="311" spans="1:8">
      <c r="A311" s="16" t="s">
        <v>233</v>
      </c>
      <c r="B311" s="16" t="s">
        <v>333</v>
      </c>
      <c r="C311" s="9" t="s">
        <v>124</v>
      </c>
      <c r="D311" s="9"/>
      <c r="E311" s="48" t="s">
        <v>66</v>
      </c>
      <c r="F311" s="65">
        <f>F315</f>
        <v>649.20000000000005</v>
      </c>
      <c r="G311" s="65">
        <f>G315</f>
        <v>1500</v>
      </c>
      <c r="H311" s="65">
        <f>H315</f>
        <v>500</v>
      </c>
    </row>
    <row r="312" spans="1:8" ht="36">
      <c r="A312" s="16" t="s">
        <v>233</v>
      </c>
      <c r="B312" s="16" t="s">
        <v>333</v>
      </c>
      <c r="C312" s="9" t="s">
        <v>385</v>
      </c>
      <c r="D312" s="16"/>
      <c r="E312" s="43" t="s">
        <v>386</v>
      </c>
      <c r="F312" s="65">
        <f>F314</f>
        <v>649.20000000000005</v>
      </c>
      <c r="G312" s="65">
        <f>G314</f>
        <v>1500</v>
      </c>
      <c r="H312" s="65">
        <f>H314</f>
        <v>500</v>
      </c>
    </row>
    <row r="313" spans="1:8" ht="36">
      <c r="A313" s="16" t="s">
        <v>233</v>
      </c>
      <c r="B313" s="16" t="s">
        <v>333</v>
      </c>
      <c r="C313" s="9" t="s">
        <v>447</v>
      </c>
      <c r="D313" s="9"/>
      <c r="E313" s="43" t="s">
        <v>389</v>
      </c>
      <c r="F313" s="65">
        <f t="shared" ref="F313:H314" si="23">F314</f>
        <v>649.20000000000005</v>
      </c>
      <c r="G313" s="65">
        <f t="shared" si="23"/>
        <v>1500</v>
      </c>
      <c r="H313" s="65">
        <f t="shared" si="23"/>
        <v>500</v>
      </c>
    </row>
    <row r="314" spans="1:8" ht="24">
      <c r="A314" s="16" t="s">
        <v>233</v>
      </c>
      <c r="B314" s="16" t="s">
        <v>333</v>
      </c>
      <c r="C314" s="9" t="s">
        <v>447</v>
      </c>
      <c r="D314" s="24" t="s">
        <v>242</v>
      </c>
      <c r="E314" s="44" t="s">
        <v>243</v>
      </c>
      <c r="F314" s="65">
        <f t="shared" si="23"/>
        <v>649.20000000000005</v>
      </c>
      <c r="G314" s="65">
        <f t="shared" si="23"/>
        <v>1500</v>
      </c>
      <c r="H314" s="65">
        <f t="shared" si="23"/>
        <v>500</v>
      </c>
    </row>
    <row r="315" spans="1:8" ht="24">
      <c r="A315" s="16" t="s">
        <v>233</v>
      </c>
      <c r="B315" s="16" t="s">
        <v>333</v>
      </c>
      <c r="C315" s="9" t="s">
        <v>447</v>
      </c>
      <c r="D315" s="16" t="s">
        <v>244</v>
      </c>
      <c r="E315" s="43" t="s">
        <v>228</v>
      </c>
      <c r="F315" s="65">
        <v>649.20000000000005</v>
      </c>
      <c r="G315" s="65">
        <v>1500</v>
      </c>
      <c r="H315" s="65">
        <v>500</v>
      </c>
    </row>
    <row r="316" spans="1:8">
      <c r="A316" s="19" t="s">
        <v>26</v>
      </c>
      <c r="B316" s="19" t="s">
        <v>234</v>
      </c>
      <c r="C316" s="74"/>
      <c r="D316" s="18"/>
      <c r="E316" s="47" t="s">
        <v>264</v>
      </c>
      <c r="F316" s="64">
        <f>F317</f>
        <v>39463.445999999996</v>
      </c>
      <c r="G316" s="64">
        <f>G326</f>
        <v>0</v>
      </c>
      <c r="H316" s="64">
        <f>H326</f>
        <v>0</v>
      </c>
    </row>
    <row r="317" spans="1:8">
      <c r="A317" s="19" t="s">
        <v>26</v>
      </c>
      <c r="B317" s="19" t="s">
        <v>280</v>
      </c>
      <c r="C317" s="26"/>
      <c r="D317" s="16"/>
      <c r="E317" s="43" t="s">
        <v>278</v>
      </c>
      <c r="F317" s="64">
        <f>F326+F318</f>
        <v>39463.445999999996</v>
      </c>
      <c r="G317" s="64">
        <f>G326</f>
        <v>0</v>
      </c>
      <c r="H317" s="64">
        <f>H326</f>
        <v>0</v>
      </c>
    </row>
    <row r="318" spans="1:8" ht="24">
      <c r="A318" s="9" t="s">
        <v>26</v>
      </c>
      <c r="B318" s="9" t="s">
        <v>280</v>
      </c>
      <c r="C318" s="9" t="s">
        <v>124</v>
      </c>
      <c r="D318" s="9"/>
      <c r="E318" s="43" t="s">
        <v>66</v>
      </c>
      <c r="F318" s="65">
        <f>F319</f>
        <v>14762.679</v>
      </c>
      <c r="G318" s="64"/>
      <c r="H318" s="64"/>
    </row>
    <row r="319" spans="1:8" ht="36">
      <c r="A319" s="9" t="s">
        <v>26</v>
      </c>
      <c r="B319" s="9" t="s">
        <v>280</v>
      </c>
      <c r="C319" s="9" t="s">
        <v>385</v>
      </c>
      <c r="D319" s="9"/>
      <c r="E319" s="43" t="s">
        <v>386</v>
      </c>
      <c r="F319" s="65">
        <f>F323+F321</f>
        <v>14762.679</v>
      </c>
      <c r="G319" s="64"/>
      <c r="H319" s="64"/>
    </row>
    <row r="320" spans="1:8" ht="72">
      <c r="A320" s="9" t="s">
        <v>26</v>
      </c>
      <c r="B320" s="9" t="s">
        <v>280</v>
      </c>
      <c r="C320" s="9" t="s">
        <v>11</v>
      </c>
      <c r="D320" s="21"/>
      <c r="E320" s="95" t="s">
        <v>12</v>
      </c>
      <c r="F320" s="65">
        <f>F321</f>
        <v>10555.62</v>
      </c>
      <c r="G320" s="64"/>
      <c r="H320" s="64"/>
    </row>
    <row r="321" spans="1:8">
      <c r="A321" s="9" t="s">
        <v>26</v>
      </c>
      <c r="B321" s="9" t="s">
        <v>280</v>
      </c>
      <c r="C321" s="9" t="s">
        <v>11</v>
      </c>
      <c r="D321" s="16" t="s">
        <v>248</v>
      </c>
      <c r="E321" s="43" t="s">
        <v>249</v>
      </c>
      <c r="F321" s="65">
        <f>F322</f>
        <v>10555.62</v>
      </c>
      <c r="G321" s="64"/>
      <c r="H321" s="64"/>
    </row>
    <row r="322" spans="1:8" ht="120">
      <c r="A322" s="9" t="s">
        <v>26</v>
      </c>
      <c r="B322" s="9" t="s">
        <v>280</v>
      </c>
      <c r="C322" s="9" t="s">
        <v>11</v>
      </c>
      <c r="D322" s="16">
        <v>812</v>
      </c>
      <c r="E322" s="43" t="s">
        <v>356</v>
      </c>
      <c r="F322" s="65">
        <v>10555.62</v>
      </c>
      <c r="G322" s="64"/>
      <c r="H322" s="64"/>
    </row>
    <row r="323" spans="1:8" ht="24">
      <c r="A323" s="9" t="s">
        <v>26</v>
      </c>
      <c r="B323" s="9" t="s">
        <v>280</v>
      </c>
      <c r="C323" s="79">
        <v>9940020810</v>
      </c>
      <c r="D323" s="96"/>
      <c r="E323" s="81" t="s">
        <v>349</v>
      </c>
      <c r="F323" s="65">
        <f>F325</f>
        <v>4207.0590000000002</v>
      </c>
      <c r="G323" s="64"/>
      <c r="H323" s="64"/>
    </row>
    <row r="324" spans="1:8" ht="24">
      <c r="A324" s="9" t="s">
        <v>26</v>
      </c>
      <c r="B324" s="9" t="s">
        <v>280</v>
      </c>
      <c r="C324" s="93">
        <v>9940020810</v>
      </c>
      <c r="D324" s="24" t="s">
        <v>242</v>
      </c>
      <c r="E324" s="44" t="s">
        <v>243</v>
      </c>
      <c r="F324" s="65">
        <f>F325</f>
        <v>4207.0590000000002</v>
      </c>
      <c r="G324" s="64"/>
      <c r="H324" s="64"/>
    </row>
    <row r="325" spans="1:8" ht="24">
      <c r="A325" s="9" t="s">
        <v>26</v>
      </c>
      <c r="B325" s="9" t="s">
        <v>280</v>
      </c>
      <c r="C325" s="93">
        <v>9940020810</v>
      </c>
      <c r="D325" s="16" t="s">
        <v>244</v>
      </c>
      <c r="E325" s="43" t="s">
        <v>245</v>
      </c>
      <c r="F325" s="65">
        <v>4207.0590000000002</v>
      </c>
      <c r="G325" s="64"/>
      <c r="H325" s="64"/>
    </row>
    <row r="326" spans="1:8" ht="36">
      <c r="A326" s="9" t="s">
        <v>26</v>
      </c>
      <c r="B326" s="9" t="s">
        <v>280</v>
      </c>
      <c r="C326" s="26" t="s">
        <v>257</v>
      </c>
      <c r="D326" s="16"/>
      <c r="E326" s="43" t="s">
        <v>322</v>
      </c>
      <c r="F326" s="65">
        <f>F327</f>
        <v>24700.767</v>
      </c>
      <c r="G326" s="65"/>
      <c r="H326" s="65"/>
    </row>
    <row r="327" spans="1:8" ht="36">
      <c r="A327" s="9" t="s">
        <v>26</v>
      </c>
      <c r="B327" s="9" t="s">
        <v>280</v>
      </c>
      <c r="C327" s="26" t="s">
        <v>258</v>
      </c>
      <c r="D327" s="16"/>
      <c r="E327" s="43" t="s">
        <v>260</v>
      </c>
      <c r="F327" s="65">
        <f>F328</f>
        <v>24700.767</v>
      </c>
      <c r="G327" s="65"/>
      <c r="H327" s="65"/>
    </row>
    <row r="328" spans="1:8" ht="36">
      <c r="A328" s="9" t="s">
        <v>26</v>
      </c>
      <c r="B328" s="9" t="s">
        <v>280</v>
      </c>
      <c r="C328" s="26" t="s">
        <v>262</v>
      </c>
      <c r="D328" s="16"/>
      <c r="E328" s="43" t="s">
        <v>261</v>
      </c>
      <c r="F328" s="65">
        <f>F329+F332+F335+F338+F341+F344+F353+F350+F347</f>
        <v>24700.767</v>
      </c>
      <c r="G328" s="65"/>
      <c r="H328" s="65"/>
    </row>
    <row r="329" spans="1:8" ht="36">
      <c r="A329" s="9" t="s">
        <v>26</v>
      </c>
      <c r="B329" s="9" t="s">
        <v>280</v>
      </c>
      <c r="C329" s="26" t="s">
        <v>3</v>
      </c>
      <c r="D329" s="16"/>
      <c r="E329" s="43" t="s">
        <v>4</v>
      </c>
      <c r="F329" s="65">
        <f>F330</f>
        <v>174.49</v>
      </c>
      <c r="G329" s="65"/>
      <c r="H329" s="65"/>
    </row>
    <row r="330" spans="1:8" ht="36">
      <c r="A330" s="9" t="s">
        <v>26</v>
      </c>
      <c r="B330" s="9" t="s">
        <v>280</v>
      </c>
      <c r="C330" s="26" t="s">
        <v>3</v>
      </c>
      <c r="D330" s="16">
        <v>400</v>
      </c>
      <c r="E330" s="43" t="s">
        <v>402</v>
      </c>
      <c r="F330" s="65">
        <f>F331</f>
        <v>174.49</v>
      </c>
      <c r="G330" s="65"/>
      <c r="H330" s="65"/>
    </row>
    <row r="331" spans="1:8" ht="48">
      <c r="A331" s="9" t="s">
        <v>26</v>
      </c>
      <c r="B331" s="9" t="s">
        <v>280</v>
      </c>
      <c r="C331" s="26" t="s">
        <v>3</v>
      </c>
      <c r="D331" s="16">
        <v>414</v>
      </c>
      <c r="E331" s="43" t="s">
        <v>401</v>
      </c>
      <c r="F331" s="65">
        <v>174.49</v>
      </c>
      <c r="G331" s="65"/>
      <c r="H331" s="65"/>
    </row>
    <row r="332" spans="1:8" ht="48">
      <c r="A332" s="9" t="s">
        <v>26</v>
      </c>
      <c r="B332" s="9" t="s">
        <v>280</v>
      </c>
      <c r="C332" s="26" t="s">
        <v>5</v>
      </c>
      <c r="D332" s="16"/>
      <c r="E332" s="43" t="s">
        <v>6</v>
      </c>
      <c r="F332" s="65">
        <f>F333</f>
        <v>2003.68</v>
      </c>
      <c r="G332" s="65"/>
      <c r="H332" s="65"/>
    </row>
    <row r="333" spans="1:8" ht="36">
      <c r="A333" s="9" t="s">
        <v>26</v>
      </c>
      <c r="B333" s="9" t="s">
        <v>280</v>
      </c>
      <c r="C333" s="26" t="s">
        <v>5</v>
      </c>
      <c r="D333" s="16">
        <v>400</v>
      </c>
      <c r="E333" s="43" t="s">
        <v>402</v>
      </c>
      <c r="F333" s="65">
        <f>F334</f>
        <v>2003.68</v>
      </c>
      <c r="G333" s="65"/>
      <c r="H333" s="65"/>
    </row>
    <row r="334" spans="1:8" ht="48">
      <c r="A334" s="9" t="s">
        <v>26</v>
      </c>
      <c r="B334" s="9" t="s">
        <v>280</v>
      </c>
      <c r="C334" s="26" t="s">
        <v>5</v>
      </c>
      <c r="D334" s="16">
        <v>414</v>
      </c>
      <c r="E334" s="43" t="s">
        <v>401</v>
      </c>
      <c r="F334" s="65">
        <v>2003.68</v>
      </c>
      <c r="G334" s="65"/>
      <c r="H334" s="65"/>
    </row>
    <row r="335" spans="1:8" ht="24">
      <c r="A335" s="9" t="s">
        <v>26</v>
      </c>
      <c r="B335" s="9" t="s">
        <v>280</v>
      </c>
      <c r="C335" s="9" t="s">
        <v>7</v>
      </c>
      <c r="D335" s="9"/>
      <c r="E335" s="43" t="s">
        <v>8</v>
      </c>
      <c r="F335" s="65">
        <f>F336</f>
        <v>1617.327</v>
      </c>
      <c r="G335" s="65"/>
      <c r="H335" s="65"/>
    </row>
    <row r="336" spans="1:8" ht="36">
      <c r="A336" s="9" t="s">
        <v>26</v>
      </c>
      <c r="B336" s="9" t="s">
        <v>280</v>
      </c>
      <c r="C336" s="9" t="s">
        <v>7</v>
      </c>
      <c r="D336" s="16">
        <v>400</v>
      </c>
      <c r="E336" s="43" t="s">
        <v>402</v>
      </c>
      <c r="F336" s="65">
        <f>F337</f>
        <v>1617.327</v>
      </c>
      <c r="G336" s="65"/>
      <c r="H336" s="65"/>
    </row>
    <row r="337" spans="1:8" ht="48">
      <c r="A337" s="9" t="s">
        <v>26</v>
      </c>
      <c r="B337" s="9" t="s">
        <v>280</v>
      </c>
      <c r="C337" s="9" t="s">
        <v>7</v>
      </c>
      <c r="D337" s="16">
        <v>414</v>
      </c>
      <c r="E337" s="43" t="s">
        <v>401</v>
      </c>
      <c r="F337" s="65">
        <v>1617.327</v>
      </c>
      <c r="G337" s="65"/>
      <c r="H337" s="65"/>
    </row>
    <row r="338" spans="1:8" ht="36">
      <c r="A338" s="9" t="s">
        <v>26</v>
      </c>
      <c r="B338" s="9" t="s">
        <v>280</v>
      </c>
      <c r="C338" s="26" t="s">
        <v>9</v>
      </c>
      <c r="D338" s="16"/>
      <c r="E338" s="43" t="s">
        <v>10</v>
      </c>
      <c r="F338" s="65">
        <f>F339</f>
        <v>2587.6889999999999</v>
      </c>
      <c r="G338" s="65"/>
      <c r="H338" s="65"/>
    </row>
    <row r="339" spans="1:8" ht="36">
      <c r="A339" s="9" t="s">
        <v>26</v>
      </c>
      <c r="B339" s="9" t="s">
        <v>280</v>
      </c>
      <c r="C339" s="26" t="s">
        <v>9</v>
      </c>
      <c r="D339" s="16">
        <v>400</v>
      </c>
      <c r="E339" s="43" t="s">
        <v>402</v>
      </c>
      <c r="F339" s="65">
        <f>F340</f>
        <v>2587.6889999999999</v>
      </c>
      <c r="G339" s="65"/>
      <c r="H339" s="65"/>
    </row>
    <row r="340" spans="1:8" ht="48">
      <c r="A340" s="9" t="s">
        <v>26</v>
      </c>
      <c r="B340" s="9" t="s">
        <v>280</v>
      </c>
      <c r="C340" s="26" t="s">
        <v>9</v>
      </c>
      <c r="D340" s="16">
        <v>414</v>
      </c>
      <c r="E340" s="43" t="s">
        <v>401</v>
      </c>
      <c r="F340" s="65">
        <v>2587.6889999999999</v>
      </c>
      <c r="G340" s="65"/>
      <c r="H340" s="65"/>
    </row>
    <row r="341" spans="1:8" ht="36">
      <c r="A341" s="9" t="s">
        <v>26</v>
      </c>
      <c r="B341" s="9" t="s">
        <v>280</v>
      </c>
      <c r="C341" s="26" t="s">
        <v>265</v>
      </c>
      <c r="D341" s="16"/>
      <c r="E341" s="43" t="s">
        <v>266</v>
      </c>
      <c r="F341" s="65">
        <f>F342</f>
        <v>775.75</v>
      </c>
      <c r="G341" s="65"/>
      <c r="H341" s="65"/>
    </row>
    <row r="342" spans="1:8" ht="36">
      <c r="A342" s="9" t="s">
        <v>26</v>
      </c>
      <c r="B342" s="9" t="s">
        <v>280</v>
      </c>
      <c r="C342" s="26" t="s">
        <v>265</v>
      </c>
      <c r="D342" s="16">
        <v>400</v>
      </c>
      <c r="E342" s="43" t="s">
        <v>402</v>
      </c>
      <c r="F342" s="65">
        <f>F343</f>
        <v>775.75</v>
      </c>
      <c r="G342" s="65"/>
      <c r="H342" s="65"/>
    </row>
    <row r="343" spans="1:8" ht="48">
      <c r="A343" s="9" t="s">
        <v>26</v>
      </c>
      <c r="B343" s="9" t="s">
        <v>280</v>
      </c>
      <c r="C343" s="26" t="s">
        <v>265</v>
      </c>
      <c r="D343" s="16">
        <v>414</v>
      </c>
      <c r="E343" s="43" t="s">
        <v>401</v>
      </c>
      <c r="F343" s="65">
        <v>775.75</v>
      </c>
      <c r="G343" s="65"/>
      <c r="H343" s="65"/>
    </row>
    <row r="344" spans="1:8" ht="36">
      <c r="A344" s="9" t="s">
        <v>26</v>
      </c>
      <c r="B344" s="9" t="s">
        <v>280</v>
      </c>
      <c r="C344" s="26" t="s">
        <v>267</v>
      </c>
      <c r="D344" s="16"/>
      <c r="E344" s="43" t="s">
        <v>268</v>
      </c>
      <c r="F344" s="65">
        <f>F345</f>
        <v>3900</v>
      </c>
      <c r="G344" s="65"/>
      <c r="H344" s="65"/>
    </row>
    <row r="345" spans="1:8">
      <c r="A345" s="9" t="s">
        <v>26</v>
      </c>
      <c r="B345" s="9" t="s">
        <v>280</v>
      </c>
      <c r="C345" s="26" t="s">
        <v>267</v>
      </c>
      <c r="D345" s="16">
        <v>500</v>
      </c>
      <c r="E345" s="43" t="s">
        <v>291</v>
      </c>
      <c r="F345" s="65">
        <f>F346</f>
        <v>3900</v>
      </c>
      <c r="G345" s="65"/>
      <c r="H345" s="65"/>
    </row>
    <row r="346" spans="1:8">
      <c r="A346" s="9" t="s">
        <v>26</v>
      </c>
      <c r="B346" s="9" t="s">
        <v>280</v>
      </c>
      <c r="C346" s="26" t="s">
        <v>267</v>
      </c>
      <c r="D346" s="20" t="s">
        <v>292</v>
      </c>
      <c r="E346" s="43" t="s">
        <v>293</v>
      </c>
      <c r="F346" s="65">
        <v>3900</v>
      </c>
      <c r="G346" s="65"/>
      <c r="H346" s="65"/>
    </row>
    <row r="347" spans="1:8" ht="48">
      <c r="A347" s="9" t="s">
        <v>26</v>
      </c>
      <c r="B347" s="9" t="s">
        <v>280</v>
      </c>
      <c r="C347" s="26" t="s">
        <v>637</v>
      </c>
      <c r="D347" s="20"/>
      <c r="E347" s="95" t="s">
        <v>636</v>
      </c>
      <c r="F347" s="65">
        <f>F348</f>
        <v>777.13099999999997</v>
      </c>
      <c r="G347" s="65"/>
      <c r="H347" s="65"/>
    </row>
    <row r="348" spans="1:8">
      <c r="A348" s="9" t="s">
        <v>26</v>
      </c>
      <c r="B348" s="9" t="s">
        <v>280</v>
      </c>
      <c r="C348" s="26" t="s">
        <v>637</v>
      </c>
      <c r="D348" s="16">
        <v>500</v>
      </c>
      <c r="E348" s="43" t="s">
        <v>291</v>
      </c>
      <c r="F348" s="65">
        <f>F349</f>
        <v>777.13099999999997</v>
      </c>
      <c r="G348" s="65"/>
      <c r="H348" s="65"/>
    </row>
    <row r="349" spans="1:8">
      <c r="A349" s="9" t="s">
        <v>26</v>
      </c>
      <c r="B349" s="9" t="s">
        <v>280</v>
      </c>
      <c r="C349" s="26" t="s">
        <v>637</v>
      </c>
      <c r="D349" s="20" t="s">
        <v>292</v>
      </c>
      <c r="E349" s="43" t="s">
        <v>293</v>
      </c>
      <c r="F349" s="65">
        <v>777.13099999999997</v>
      </c>
      <c r="G349" s="65"/>
      <c r="H349" s="65"/>
    </row>
    <row r="350" spans="1:8" ht="48">
      <c r="A350" s="9" t="s">
        <v>26</v>
      </c>
      <c r="B350" s="9" t="s">
        <v>280</v>
      </c>
      <c r="C350" s="26" t="s">
        <v>591</v>
      </c>
      <c r="D350" s="20"/>
      <c r="E350" s="95" t="s">
        <v>590</v>
      </c>
      <c r="F350" s="65">
        <f>F351</f>
        <v>10806.3</v>
      </c>
      <c r="G350" s="65"/>
      <c r="H350" s="65"/>
    </row>
    <row r="351" spans="1:8" ht="36">
      <c r="A351" s="9" t="s">
        <v>26</v>
      </c>
      <c r="B351" s="9" t="s">
        <v>280</v>
      </c>
      <c r="C351" s="26" t="s">
        <v>591</v>
      </c>
      <c r="D351" s="16">
        <v>400</v>
      </c>
      <c r="E351" s="43" t="s">
        <v>402</v>
      </c>
      <c r="F351" s="65">
        <f>F352</f>
        <v>10806.3</v>
      </c>
      <c r="G351" s="65"/>
      <c r="H351" s="65"/>
    </row>
    <row r="352" spans="1:8" ht="48">
      <c r="A352" s="9" t="s">
        <v>26</v>
      </c>
      <c r="B352" s="9" t="s">
        <v>280</v>
      </c>
      <c r="C352" s="26" t="s">
        <v>591</v>
      </c>
      <c r="D352" s="16">
        <v>414</v>
      </c>
      <c r="E352" s="43" t="s">
        <v>401</v>
      </c>
      <c r="F352" s="65">
        <v>10806.3</v>
      </c>
      <c r="G352" s="65"/>
      <c r="H352" s="65"/>
    </row>
    <row r="353" spans="1:8" ht="36">
      <c r="A353" s="9" t="s">
        <v>26</v>
      </c>
      <c r="B353" s="9" t="s">
        <v>280</v>
      </c>
      <c r="C353" s="26" t="s">
        <v>448</v>
      </c>
      <c r="D353" s="16"/>
      <c r="E353" s="81" t="s">
        <v>13</v>
      </c>
      <c r="F353" s="65">
        <f>F354</f>
        <v>2058.4</v>
      </c>
      <c r="G353" s="65"/>
      <c r="H353" s="65"/>
    </row>
    <row r="354" spans="1:8" ht="36">
      <c r="A354" s="9" t="s">
        <v>26</v>
      </c>
      <c r="B354" s="9" t="s">
        <v>280</v>
      </c>
      <c r="C354" s="26" t="s">
        <v>448</v>
      </c>
      <c r="D354" s="16">
        <v>400</v>
      </c>
      <c r="E354" s="43" t="s">
        <v>402</v>
      </c>
      <c r="F354" s="65">
        <f>F355</f>
        <v>2058.4</v>
      </c>
      <c r="G354" s="65"/>
      <c r="H354" s="65"/>
    </row>
    <row r="355" spans="1:8" ht="48">
      <c r="A355" s="9" t="s">
        <v>26</v>
      </c>
      <c r="B355" s="9" t="s">
        <v>280</v>
      </c>
      <c r="C355" s="26" t="s">
        <v>448</v>
      </c>
      <c r="D355" s="16">
        <v>414</v>
      </c>
      <c r="E355" s="43" t="s">
        <v>401</v>
      </c>
      <c r="F355" s="65">
        <v>2058.4</v>
      </c>
      <c r="G355" s="65"/>
      <c r="H355" s="65"/>
    </row>
    <row r="356" spans="1:8">
      <c r="A356" s="18" t="s">
        <v>251</v>
      </c>
      <c r="B356" s="18" t="s">
        <v>234</v>
      </c>
      <c r="C356" s="19"/>
      <c r="D356" s="16"/>
      <c r="E356" s="47" t="s">
        <v>279</v>
      </c>
      <c r="F356" s="64">
        <f>F357+F405+F502+F591+F604+F636</f>
        <v>1096785.108</v>
      </c>
      <c r="G356" s="64">
        <f>G357+G405+G502+G591+G604+G636</f>
        <v>1006048.8</v>
      </c>
      <c r="H356" s="64">
        <f>H357+H405+H502+H591+H604+H636</f>
        <v>979316.47</v>
      </c>
    </row>
    <row r="357" spans="1:8">
      <c r="A357" s="16" t="s">
        <v>251</v>
      </c>
      <c r="B357" s="16" t="s">
        <v>240</v>
      </c>
      <c r="C357" s="9"/>
      <c r="D357" s="16"/>
      <c r="E357" s="51" t="s">
        <v>376</v>
      </c>
      <c r="F357" s="64">
        <f>F358+F396</f>
        <v>395095.67700000003</v>
      </c>
      <c r="G357" s="64">
        <f>G358+G396</f>
        <v>369286.6</v>
      </c>
      <c r="H357" s="64">
        <f>H358+H396</f>
        <v>356616.67</v>
      </c>
    </row>
    <row r="358" spans="1:8" ht="24">
      <c r="A358" s="16" t="s">
        <v>251</v>
      </c>
      <c r="B358" s="16" t="s">
        <v>240</v>
      </c>
      <c r="C358" s="9" t="s">
        <v>132</v>
      </c>
      <c r="D358" s="16"/>
      <c r="E358" s="43" t="s">
        <v>110</v>
      </c>
      <c r="F358" s="65">
        <f>F359</f>
        <v>393775.67700000003</v>
      </c>
      <c r="G358" s="65">
        <f>G359</f>
        <v>369286.6</v>
      </c>
      <c r="H358" s="65">
        <f>H359</f>
        <v>356616.67</v>
      </c>
    </row>
    <row r="359" spans="1:8" ht="24">
      <c r="A359" s="16" t="s">
        <v>251</v>
      </c>
      <c r="B359" s="16" t="s">
        <v>240</v>
      </c>
      <c r="C359" s="9" t="s">
        <v>133</v>
      </c>
      <c r="D359" s="16"/>
      <c r="E359" s="43" t="s">
        <v>111</v>
      </c>
      <c r="F359" s="65">
        <f>F360+F382+F386</f>
        <v>393775.67700000003</v>
      </c>
      <c r="G359" s="65">
        <f>G360+G382+G386</f>
        <v>369286.6</v>
      </c>
      <c r="H359" s="65">
        <f>H360+H382+H386</f>
        <v>356616.67</v>
      </c>
    </row>
    <row r="360" spans="1:8" ht="60">
      <c r="A360" s="16" t="s">
        <v>251</v>
      </c>
      <c r="B360" s="16" t="s">
        <v>240</v>
      </c>
      <c r="C360" s="9" t="s">
        <v>134</v>
      </c>
      <c r="D360" s="16"/>
      <c r="E360" s="43" t="s">
        <v>157</v>
      </c>
      <c r="F360" s="65">
        <f>F361+F364+F367+F370+F373+F376+F379</f>
        <v>195812.28899999999</v>
      </c>
      <c r="G360" s="65">
        <f>G361+G364</f>
        <v>182938</v>
      </c>
      <c r="H360" s="65">
        <f>H361+H364</f>
        <v>182938</v>
      </c>
    </row>
    <row r="361" spans="1:8" ht="24">
      <c r="A361" s="16" t="s">
        <v>251</v>
      </c>
      <c r="B361" s="16" t="s">
        <v>240</v>
      </c>
      <c r="C361" s="9" t="s">
        <v>449</v>
      </c>
      <c r="D361" s="16"/>
      <c r="E361" s="43" t="s">
        <v>377</v>
      </c>
      <c r="F361" s="65">
        <f t="shared" ref="F361:H362" si="24">F362</f>
        <v>140087.95800000001</v>
      </c>
      <c r="G361" s="65">
        <f t="shared" si="24"/>
        <v>137938</v>
      </c>
      <c r="H361" s="65">
        <f t="shared" si="24"/>
        <v>137938</v>
      </c>
    </row>
    <row r="362" spans="1:8" ht="48">
      <c r="A362" s="16" t="s">
        <v>251</v>
      </c>
      <c r="B362" s="16" t="s">
        <v>240</v>
      </c>
      <c r="C362" s="9" t="s">
        <v>449</v>
      </c>
      <c r="D362" s="24" t="s">
        <v>282</v>
      </c>
      <c r="E362" s="44" t="s">
        <v>283</v>
      </c>
      <c r="F362" s="65">
        <f t="shared" si="24"/>
        <v>140087.95800000001</v>
      </c>
      <c r="G362" s="65">
        <f t="shared" si="24"/>
        <v>137938</v>
      </c>
      <c r="H362" s="65">
        <f t="shared" si="24"/>
        <v>137938</v>
      </c>
    </row>
    <row r="363" spans="1:8" ht="72">
      <c r="A363" s="16" t="s">
        <v>251</v>
      </c>
      <c r="B363" s="16" t="s">
        <v>240</v>
      </c>
      <c r="C363" s="9" t="s">
        <v>449</v>
      </c>
      <c r="D363" s="16" t="s">
        <v>285</v>
      </c>
      <c r="E363" s="43" t="s">
        <v>621</v>
      </c>
      <c r="F363" s="65">
        <v>140087.95800000001</v>
      </c>
      <c r="G363" s="65">
        <v>137938</v>
      </c>
      <c r="H363" s="65">
        <v>137938</v>
      </c>
    </row>
    <row r="364" spans="1:8" ht="36">
      <c r="A364" s="16" t="s">
        <v>251</v>
      </c>
      <c r="B364" s="16" t="s">
        <v>240</v>
      </c>
      <c r="C364" s="9" t="s">
        <v>450</v>
      </c>
      <c r="D364" s="16"/>
      <c r="E364" s="43" t="s">
        <v>158</v>
      </c>
      <c r="F364" s="65">
        <f t="shared" ref="F364:H365" si="25">F365</f>
        <v>40000</v>
      </c>
      <c r="G364" s="65">
        <f t="shared" si="25"/>
        <v>45000</v>
      </c>
      <c r="H364" s="65">
        <f t="shared" si="25"/>
        <v>45000</v>
      </c>
    </row>
    <row r="365" spans="1:8" ht="48">
      <c r="A365" s="16" t="s">
        <v>251</v>
      </c>
      <c r="B365" s="16" t="s">
        <v>240</v>
      </c>
      <c r="C365" s="9" t="s">
        <v>450</v>
      </c>
      <c r="D365" s="24" t="s">
        <v>282</v>
      </c>
      <c r="E365" s="44" t="s">
        <v>283</v>
      </c>
      <c r="F365" s="65">
        <f t="shared" si="25"/>
        <v>40000</v>
      </c>
      <c r="G365" s="65">
        <f t="shared" si="25"/>
        <v>45000</v>
      </c>
      <c r="H365" s="65">
        <f t="shared" si="25"/>
        <v>45000</v>
      </c>
    </row>
    <row r="366" spans="1:8" ht="72">
      <c r="A366" s="16" t="s">
        <v>251</v>
      </c>
      <c r="B366" s="16" t="s">
        <v>240</v>
      </c>
      <c r="C366" s="9" t="s">
        <v>450</v>
      </c>
      <c r="D366" s="16" t="s">
        <v>383</v>
      </c>
      <c r="E366" s="43" t="s">
        <v>621</v>
      </c>
      <c r="F366" s="65">
        <v>40000</v>
      </c>
      <c r="G366" s="65">
        <v>45000</v>
      </c>
      <c r="H366" s="65">
        <v>45000</v>
      </c>
    </row>
    <row r="367" spans="1:8" ht="36">
      <c r="A367" s="16" t="s">
        <v>251</v>
      </c>
      <c r="B367" s="16" t="s">
        <v>240</v>
      </c>
      <c r="C367" s="9" t="s">
        <v>558</v>
      </c>
      <c r="D367" s="16"/>
      <c r="E367" s="43" t="s">
        <v>559</v>
      </c>
      <c r="F367" s="65">
        <f>F368</f>
        <v>1327.59</v>
      </c>
      <c r="G367" s="65"/>
      <c r="H367" s="65"/>
    </row>
    <row r="368" spans="1:8" ht="48">
      <c r="A368" s="16" t="s">
        <v>251</v>
      </c>
      <c r="B368" s="16" t="s">
        <v>240</v>
      </c>
      <c r="C368" s="9" t="s">
        <v>558</v>
      </c>
      <c r="D368" s="24" t="s">
        <v>282</v>
      </c>
      <c r="E368" s="44" t="s">
        <v>283</v>
      </c>
      <c r="F368" s="65">
        <f>F369</f>
        <v>1327.59</v>
      </c>
      <c r="G368" s="65"/>
      <c r="H368" s="65"/>
    </row>
    <row r="369" spans="1:8" ht="72">
      <c r="A369" s="16" t="s">
        <v>251</v>
      </c>
      <c r="B369" s="16" t="s">
        <v>240</v>
      </c>
      <c r="C369" s="9" t="s">
        <v>558</v>
      </c>
      <c r="D369" s="16" t="s">
        <v>383</v>
      </c>
      <c r="E369" s="43" t="s">
        <v>621</v>
      </c>
      <c r="F369" s="65">
        <v>1327.59</v>
      </c>
      <c r="G369" s="65"/>
      <c r="H369" s="65"/>
    </row>
    <row r="370" spans="1:8" ht="48">
      <c r="A370" s="16" t="s">
        <v>251</v>
      </c>
      <c r="B370" s="16" t="s">
        <v>240</v>
      </c>
      <c r="C370" s="9" t="s">
        <v>552</v>
      </c>
      <c r="D370" s="16"/>
      <c r="E370" s="43" t="s">
        <v>553</v>
      </c>
      <c r="F370" s="65">
        <f>F371</f>
        <v>115.34099999999999</v>
      </c>
      <c r="G370" s="65"/>
      <c r="H370" s="65"/>
    </row>
    <row r="371" spans="1:8" ht="48">
      <c r="A371" s="16" t="s">
        <v>251</v>
      </c>
      <c r="B371" s="16" t="s">
        <v>240</v>
      </c>
      <c r="C371" s="9" t="s">
        <v>552</v>
      </c>
      <c r="D371" s="24" t="s">
        <v>282</v>
      </c>
      <c r="E371" s="44" t="s">
        <v>283</v>
      </c>
      <c r="F371" s="65">
        <f>F372</f>
        <v>115.34099999999999</v>
      </c>
      <c r="G371" s="65"/>
      <c r="H371" s="65"/>
    </row>
    <row r="372" spans="1:8" ht="24">
      <c r="A372" s="16" t="s">
        <v>251</v>
      </c>
      <c r="B372" s="16" t="s">
        <v>240</v>
      </c>
      <c r="C372" s="9" t="s">
        <v>552</v>
      </c>
      <c r="D372" s="16">
        <v>612</v>
      </c>
      <c r="E372" s="43" t="s">
        <v>530</v>
      </c>
      <c r="F372" s="65">
        <v>115.34099999999999</v>
      </c>
      <c r="G372" s="65"/>
      <c r="H372" s="65"/>
    </row>
    <row r="373" spans="1:8" ht="36">
      <c r="A373" s="16" t="s">
        <v>251</v>
      </c>
      <c r="B373" s="16" t="s">
        <v>240</v>
      </c>
      <c r="C373" s="9" t="s">
        <v>562</v>
      </c>
      <c r="D373" s="16"/>
      <c r="E373" s="43" t="s">
        <v>563</v>
      </c>
      <c r="F373" s="65">
        <f>F374</f>
        <v>300</v>
      </c>
      <c r="G373" s="65"/>
      <c r="H373" s="65"/>
    </row>
    <row r="374" spans="1:8" ht="48">
      <c r="A374" s="16" t="s">
        <v>251</v>
      </c>
      <c r="B374" s="16" t="s">
        <v>240</v>
      </c>
      <c r="C374" s="9" t="s">
        <v>562</v>
      </c>
      <c r="D374" s="24" t="s">
        <v>282</v>
      </c>
      <c r="E374" s="44" t="s">
        <v>283</v>
      </c>
      <c r="F374" s="65">
        <f>F375</f>
        <v>300</v>
      </c>
      <c r="G374" s="65"/>
      <c r="H374" s="65"/>
    </row>
    <row r="375" spans="1:8" s="2" customFormat="1" ht="24">
      <c r="A375" s="16" t="s">
        <v>251</v>
      </c>
      <c r="B375" s="16" t="s">
        <v>240</v>
      </c>
      <c r="C375" s="9" t="s">
        <v>562</v>
      </c>
      <c r="D375" s="16">
        <v>612</v>
      </c>
      <c r="E375" s="43" t="s">
        <v>530</v>
      </c>
      <c r="F375" s="65">
        <v>300</v>
      </c>
      <c r="G375" s="65"/>
      <c r="H375" s="65"/>
    </row>
    <row r="376" spans="1:8" s="2" customFormat="1" ht="60">
      <c r="A376" s="16" t="s">
        <v>251</v>
      </c>
      <c r="B376" s="16" t="s">
        <v>240</v>
      </c>
      <c r="C376" s="9" t="s">
        <v>600</v>
      </c>
      <c r="D376" s="16"/>
      <c r="E376" s="43" t="s">
        <v>597</v>
      </c>
      <c r="F376" s="65">
        <f>F377</f>
        <v>12658.1</v>
      </c>
      <c r="G376" s="65"/>
      <c r="H376" s="65"/>
    </row>
    <row r="377" spans="1:8" s="2" customFormat="1" ht="48">
      <c r="A377" s="16" t="s">
        <v>251</v>
      </c>
      <c r="B377" s="16" t="s">
        <v>240</v>
      </c>
      <c r="C377" s="9" t="s">
        <v>600</v>
      </c>
      <c r="D377" s="24" t="s">
        <v>282</v>
      </c>
      <c r="E377" s="44" t="s">
        <v>283</v>
      </c>
      <c r="F377" s="65">
        <f>F378</f>
        <v>12658.1</v>
      </c>
      <c r="G377" s="65"/>
      <c r="H377" s="65"/>
    </row>
    <row r="378" spans="1:8" s="2" customFormat="1" ht="72">
      <c r="A378" s="16" t="s">
        <v>251</v>
      </c>
      <c r="B378" s="16" t="s">
        <v>240</v>
      </c>
      <c r="C378" s="9" t="s">
        <v>600</v>
      </c>
      <c r="D378" s="16" t="s">
        <v>383</v>
      </c>
      <c r="E378" s="43" t="s">
        <v>621</v>
      </c>
      <c r="F378" s="65">
        <v>12658.1</v>
      </c>
      <c r="G378" s="65"/>
      <c r="H378" s="65"/>
    </row>
    <row r="379" spans="1:8" s="2" customFormat="1" ht="60">
      <c r="A379" s="16" t="s">
        <v>251</v>
      </c>
      <c r="B379" s="16" t="s">
        <v>240</v>
      </c>
      <c r="C379" s="9" t="s">
        <v>598</v>
      </c>
      <c r="D379" s="16"/>
      <c r="E379" s="43" t="s">
        <v>599</v>
      </c>
      <c r="F379" s="65">
        <f>F380</f>
        <v>1323.3</v>
      </c>
      <c r="G379" s="65"/>
      <c r="H379" s="65"/>
    </row>
    <row r="380" spans="1:8" s="2" customFormat="1" ht="48">
      <c r="A380" s="16" t="s">
        <v>251</v>
      </c>
      <c r="B380" s="16" t="s">
        <v>240</v>
      </c>
      <c r="C380" s="9" t="s">
        <v>598</v>
      </c>
      <c r="D380" s="24" t="s">
        <v>282</v>
      </c>
      <c r="E380" s="44" t="s">
        <v>283</v>
      </c>
      <c r="F380" s="65">
        <f>F381</f>
        <v>1323.3</v>
      </c>
      <c r="G380" s="65"/>
      <c r="H380" s="65"/>
    </row>
    <row r="381" spans="1:8" s="2" customFormat="1" ht="72">
      <c r="A381" s="16" t="s">
        <v>251</v>
      </c>
      <c r="B381" s="16" t="s">
        <v>240</v>
      </c>
      <c r="C381" s="9" t="s">
        <v>598</v>
      </c>
      <c r="D381" s="16" t="s">
        <v>383</v>
      </c>
      <c r="E381" s="43" t="s">
        <v>621</v>
      </c>
      <c r="F381" s="65">
        <v>1323.3</v>
      </c>
      <c r="G381" s="65"/>
      <c r="H381" s="65"/>
    </row>
    <row r="382" spans="1:8" s="2" customFormat="1" ht="72">
      <c r="A382" s="16" t="s">
        <v>251</v>
      </c>
      <c r="B382" s="16" t="s">
        <v>240</v>
      </c>
      <c r="C382" s="9" t="s">
        <v>202</v>
      </c>
      <c r="D382" s="16"/>
      <c r="E382" s="43" t="s">
        <v>159</v>
      </c>
      <c r="F382" s="65">
        <f>F383</f>
        <v>193917.2</v>
      </c>
      <c r="G382" s="65">
        <v>173348.6</v>
      </c>
      <c r="H382" s="65">
        <v>173348.6</v>
      </c>
    </row>
    <row r="383" spans="1:8" s="2" customFormat="1" ht="72">
      <c r="A383" s="16" t="s">
        <v>251</v>
      </c>
      <c r="B383" s="16" t="s">
        <v>240</v>
      </c>
      <c r="C383" s="9" t="s">
        <v>451</v>
      </c>
      <c r="D383" s="66"/>
      <c r="E383" s="50" t="s">
        <v>203</v>
      </c>
      <c r="F383" s="65">
        <f t="shared" ref="F383:H384" si="26">F384</f>
        <v>193917.2</v>
      </c>
      <c r="G383" s="65">
        <f t="shared" si="26"/>
        <v>173348.6</v>
      </c>
      <c r="H383" s="65">
        <f t="shared" si="26"/>
        <v>173348.6</v>
      </c>
    </row>
    <row r="384" spans="1:8" s="2" customFormat="1" ht="48">
      <c r="A384" s="16" t="s">
        <v>251</v>
      </c>
      <c r="B384" s="16" t="s">
        <v>240</v>
      </c>
      <c r="C384" s="9" t="s">
        <v>451</v>
      </c>
      <c r="D384" s="24" t="s">
        <v>282</v>
      </c>
      <c r="E384" s="44" t="s">
        <v>283</v>
      </c>
      <c r="F384" s="65">
        <f>F385</f>
        <v>193917.2</v>
      </c>
      <c r="G384" s="65">
        <f t="shared" si="26"/>
        <v>173348.6</v>
      </c>
      <c r="H384" s="65">
        <f t="shared" si="26"/>
        <v>173348.6</v>
      </c>
    </row>
    <row r="385" spans="1:8" s="2" customFormat="1" ht="72">
      <c r="A385" s="16" t="s">
        <v>251</v>
      </c>
      <c r="B385" s="16" t="s">
        <v>240</v>
      </c>
      <c r="C385" s="9" t="s">
        <v>451</v>
      </c>
      <c r="D385" s="16">
        <v>611</v>
      </c>
      <c r="E385" s="43" t="s">
        <v>621</v>
      </c>
      <c r="F385" s="65">
        <v>193917.2</v>
      </c>
      <c r="G385" s="65">
        <v>173348.6</v>
      </c>
      <c r="H385" s="65">
        <v>173348.6</v>
      </c>
    </row>
    <row r="386" spans="1:8" s="2" customFormat="1" ht="60">
      <c r="A386" s="16" t="s">
        <v>251</v>
      </c>
      <c r="B386" s="16" t="s">
        <v>240</v>
      </c>
      <c r="C386" s="9" t="s">
        <v>162</v>
      </c>
      <c r="D386" s="16"/>
      <c r="E386" s="43" t="s">
        <v>160</v>
      </c>
      <c r="F386" s="65">
        <f>F387+F390+F393</f>
        <v>4046.1880000000001</v>
      </c>
      <c r="G386" s="65">
        <f t="shared" ref="G386:H388" si="27">G387</f>
        <v>13000</v>
      </c>
      <c r="H386" s="65">
        <f t="shared" si="27"/>
        <v>330.07</v>
      </c>
    </row>
    <row r="387" spans="1:8" s="2" customFormat="1" ht="48">
      <c r="A387" s="16" t="s">
        <v>251</v>
      </c>
      <c r="B387" s="16" t="s">
        <v>240</v>
      </c>
      <c r="C387" s="9" t="s">
        <v>452</v>
      </c>
      <c r="D387" s="16"/>
      <c r="E387" s="43" t="s">
        <v>161</v>
      </c>
      <c r="F387" s="65">
        <f>F388</f>
        <v>3969.5880000000002</v>
      </c>
      <c r="G387" s="65">
        <f t="shared" si="27"/>
        <v>13000</v>
      </c>
      <c r="H387" s="65">
        <f t="shared" si="27"/>
        <v>330.07</v>
      </c>
    </row>
    <row r="388" spans="1:8" s="2" customFormat="1" ht="48">
      <c r="A388" s="16" t="s">
        <v>251</v>
      </c>
      <c r="B388" s="16" t="s">
        <v>240</v>
      </c>
      <c r="C388" s="9" t="s">
        <v>452</v>
      </c>
      <c r="D388" s="24" t="s">
        <v>282</v>
      </c>
      <c r="E388" s="44" t="s">
        <v>283</v>
      </c>
      <c r="F388" s="65">
        <f>F389</f>
        <v>3969.5880000000002</v>
      </c>
      <c r="G388" s="65">
        <f t="shared" si="27"/>
        <v>13000</v>
      </c>
      <c r="H388" s="65">
        <f t="shared" si="27"/>
        <v>330.07</v>
      </c>
    </row>
    <row r="389" spans="1:8" s="2" customFormat="1" ht="24">
      <c r="A389" s="16" t="s">
        <v>251</v>
      </c>
      <c r="B389" s="16" t="s">
        <v>240</v>
      </c>
      <c r="C389" s="9" t="s">
        <v>452</v>
      </c>
      <c r="D389" s="16">
        <v>612</v>
      </c>
      <c r="E389" s="43" t="s">
        <v>530</v>
      </c>
      <c r="F389" s="65">
        <v>3969.5880000000002</v>
      </c>
      <c r="G389" s="65">
        <v>13000</v>
      </c>
      <c r="H389" s="65">
        <v>330.07</v>
      </c>
    </row>
    <row r="390" spans="1:8" s="2" customFormat="1" ht="36">
      <c r="A390" s="16" t="s">
        <v>251</v>
      </c>
      <c r="B390" s="16" t="s">
        <v>240</v>
      </c>
      <c r="C390" s="9" t="s">
        <v>615</v>
      </c>
      <c r="D390" s="16"/>
      <c r="E390" s="43" t="s">
        <v>614</v>
      </c>
      <c r="F390" s="65">
        <f>F391</f>
        <v>36.6</v>
      </c>
      <c r="G390" s="65"/>
      <c r="H390" s="65"/>
    </row>
    <row r="391" spans="1:8" s="2" customFormat="1" ht="48">
      <c r="A391" s="16" t="s">
        <v>251</v>
      </c>
      <c r="B391" s="16" t="s">
        <v>240</v>
      </c>
      <c r="C391" s="9" t="s">
        <v>615</v>
      </c>
      <c r="D391" s="24" t="s">
        <v>282</v>
      </c>
      <c r="E391" s="44" t="s">
        <v>283</v>
      </c>
      <c r="F391" s="65">
        <f>F392</f>
        <v>36.6</v>
      </c>
      <c r="G391" s="65"/>
      <c r="H391" s="65"/>
    </row>
    <row r="392" spans="1:8" s="2" customFormat="1" ht="24">
      <c r="A392" s="16" t="s">
        <v>251</v>
      </c>
      <c r="B392" s="16" t="s">
        <v>240</v>
      </c>
      <c r="C392" s="9" t="s">
        <v>615</v>
      </c>
      <c r="D392" s="16">
        <v>612</v>
      </c>
      <c r="E392" s="43" t="s">
        <v>530</v>
      </c>
      <c r="F392" s="65">
        <v>36.6</v>
      </c>
      <c r="G392" s="65"/>
      <c r="H392" s="65"/>
    </row>
    <row r="393" spans="1:8" s="2" customFormat="1" ht="48">
      <c r="A393" s="16" t="s">
        <v>251</v>
      </c>
      <c r="B393" s="16" t="s">
        <v>240</v>
      </c>
      <c r="C393" s="9" t="s">
        <v>633</v>
      </c>
      <c r="D393" s="16"/>
      <c r="E393" s="43" t="s">
        <v>630</v>
      </c>
      <c r="F393" s="65">
        <f>F394</f>
        <v>40</v>
      </c>
      <c r="G393" s="65"/>
      <c r="H393" s="65"/>
    </row>
    <row r="394" spans="1:8" s="2" customFormat="1" ht="48">
      <c r="A394" s="16" t="s">
        <v>251</v>
      </c>
      <c r="B394" s="16" t="s">
        <v>240</v>
      </c>
      <c r="C394" s="9" t="s">
        <v>633</v>
      </c>
      <c r="D394" s="24" t="s">
        <v>282</v>
      </c>
      <c r="E394" s="44" t="s">
        <v>283</v>
      </c>
      <c r="F394" s="65">
        <f>F395</f>
        <v>40</v>
      </c>
      <c r="G394" s="65"/>
      <c r="H394" s="65"/>
    </row>
    <row r="395" spans="1:8" s="2" customFormat="1" ht="24">
      <c r="A395" s="16" t="s">
        <v>251</v>
      </c>
      <c r="B395" s="16" t="s">
        <v>240</v>
      </c>
      <c r="C395" s="9" t="s">
        <v>633</v>
      </c>
      <c r="D395" s="16">
        <v>612</v>
      </c>
      <c r="E395" s="43" t="s">
        <v>530</v>
      </c>
      <c r="F395" s="65">
        <v>40</v>
      </c>
      <c r="G395" s="65"/>
      <c r="H395" s="65"/>
    </row>
    <row r="396" spans="1:8" s="2" customFormat="1" ht="36">
      <c r="A396" s="16" t="s">
        <v>251</v>
      </c>
      <c r="B396" s="16" t="s">
        <v>240</v>
      </c>
      <c r="C396" s="9" t="s">
        <v>384</v>
      </c>
      <c r="D396" s="16"/>
      <c r="E396" s="43" t="s">
        <v>316</v>
      </c>
      <c r="F396" s="65">
        <f>F397</f>
        <v>1320</v>
      </c>
      <c r="G396" s="65">
        <f>G397</f>
        <v>0</v>
      </c>
      <c r="H396" s="65"/>
    </row>
    <row r="397" spans="1:8" s="2" customFormat="1" ht="60">
      <c r="A397" s="16" t="s">
        <v>251</v>
      </c>
      <c r="B397" s="16" t="s">
        <v>240</v>
      </c>
      <c r="C397" s="28" t="s">
        <v>390</v>
      </c>
      <c r="D397" s="16"/>
      <c r="E397" s="29" t="s">
        <v>317</v>
      </c>
      <c r="F397" s="65">
        <f>F398</f>
        <v>1320</v>
      </c>
      <c r="G397" s="65">
        <f t="shared" ref="G397:H400" si="28">G398</f>
        <v>0</v>
      </c>
      <c r="H397" s="65">
        <f t="shared" si="28"/>
        <v>0</v>
      </c>
    </row>
    <row r="398" spans="1:8" s="2" customFormat="1" ht="48">
      <c r="A398" s="16" t="s">
        <v>251</v>
      </c>
      <c r="B398" s="16" t="s">
        <v>240</v>
      </c>
      <c r="C398" s="9" t="s">
        <v>391</v>
      </c>
      <c r="D398" s="16"/>
      <c r="E398" s="43" t="s">
        <v>318</v>
      </c>
      <c r="F398" s="65">
        <f>F399+F402</f>
        <v>1320</v>
      </c>
      <c r="G398" s="65">
        <f>G399</f>
        <v>0</v>
      </c>
      <c r="H398" s="65">
        <f>H399</f>
        <v>0</v>
      </c>
    </row>
    <row r="399" spans="1:8" s="2" customFormat="1" ht="36">
      <c r="A399" s="16" t="s">
        <v>251</v>
      </c>
      <c r="B399" s="16" t="s">
        <v>240</v>
      </c>
      <c r="C399" s="9" t="s">
        <v>453</v>
      </c>
      <c r="D399" s="16"/>
      <c r="E399" s="43" t="s">
        <v>294</v>
      </c>
      <c r="F399" s="65">
        <f>F400</f>
        <v>1230</v>
      </c>
      <c r="G399" s="65">
        <f t="shared" si="28"/>
        <v>0</v>
      </c>
      <c r="H399" s="65">
        <f t="shared" si="28"/>
        <v>0</v>
      </c>
    </row>
    <row r="400" spans="1:8" s="2" customFormat="1" ht="48">
      <c r="A400" s="16" t="s">
        <v>251</v>
      </c>
      <c r="B400" s="16" t="s">
        <v>240</v>
      </c>
      <c r="C400" s="9" t="s">
        <v>453</v>
      </c>
      <c r="D400" s="24" t="s">
        <v>282</v>
      </c>
      <c r="E400" s="44" t="s">
        <v>283</v>
      </c>
      <c r="F400" s="65">
        <f>F401</f>
        <v>1230</v>
      </c>
      <c r="G400" s="65">
        <f t="shared" si="28"/>
        <v>0</v>
      </c>
      <c r="H400" s="65">
        <f t="shared" si="28"/>
        <v>0</v>
      </c>
    </row>
    <row r="401" spans="1:10" s="2" customFormat="1" ht="24">
      <c r="A401" s="16" t="s">
        <v>251</v>
      </c>
      <c r="B401" s="16" t="s">
        <v>240</v>
      </c>
      <c r="C401" s="9" t="s">
        <v>453</v>
      </c>
      <c r="D401" s="16">
        <v>612</v>
      </c>
      <c r="E401" s="43" t="s">
        <v>530</v>
      </c>
      <c r="F401" s="65">
        <v>1230</v>
      </c>
      <c r="G401" s="65"/>
      <c r="H401" s="65"/>
    </row>
    <row r="402" spans="1:10" s="2" customFormat="1" ht="36">
      <c r="A402" s="16" t="s">
        <v>251</v>
      </c>
      <c r="B402" s="16" t="s">
        <v>240</v>
      </c>
      <c r="C402" s="9" t="s">
        <v>454</v>
      </c>
      <c r="D402" s="16"/>
      <c r="E402" s="43" t="s">
        <v>237</v>
      </c>
      <c r="F402" s="65">
        <f>F403</f>
        <v>90</v>
      </c>
      <c r="G402" s="65"/>
      <c r="H402" s="65"/>
    </row>
    <row r="403" spans="1:10" s="2" customFormat="1" ht="48">
      <c r="A403" s="16" t="s">
        <v>251</v>
      </c>
      <c r="B403" s="16" t="s">
        <v>240</v>
      </c>
      <c r="C403" s="9" t="s">
        <v>454</v>
      </c>
      <c r="D403" s="24" t="s">
        <v>282</v>
      </c>
      <c r="E403" s="44" t="s">
        <v>283</v>
      </c>
      <c r="F403" s="65">
        <f>F404</f>
        <v>90</v>
      </c>
      <c r="G403" s="65"/>
      <c r="H403" s="65"/>
    </row>
    <row r="404" spans="1:10" s="2" customFormat="1" ht="24">
      <c r="A404" s="16" t="s">
        <v>251</v>
      </c>
      <c r="B404" s="16" t="s">
        <v>240</v>
      </c>
      <c r="C404" s="9" t="s">
        <v>454</v>
      </c>
      <c r="D404" s="16">
        <v>612</v>
      </c>
      <c r="E404" s="43" t="s">
        <v>530</v>
      </c>
      <c r="F404" s="65">
        <v>90</v>
      </c>
      <c r="G404" s="65"/>
      <c r="H404" s="65"/>
    </row>
    <row r="405" spans="1:10" s="2" customFormat="1" ht="12.75">
      <c r="A405" s="18" t="s">
        <v>251</v>
      </c>
      <c r="B405" s="18" t="s">
        <v>280</v>
      </c>
      <c r="C405" s="9"/>
      <c r="D405" s="16"/>
      <c r="E405" s="43" t="s">
        <v>281</v>
      </c>
      <c r="F405" s="64">
        <f>F406+F481+F490</f>
        <v>553615.43900000001</v>
      </c>
      <c r="G405" s="64">
        <f>G406+G481+G490</f>
        <v>515635.9</v>
      </c>
      <c r="H405" s="64">
        <f>H406+H481+H490</f>
        <v>501383.5</v>
      </c>
      <c r="I405" s="86"/>
      <c r="J405" s="87"/>
    </row>
    <row r="406" spans="1:10" s="2" customFormat="1" ht="24">
      <c r="A406" s="16" t="s">
        <v>251</v>
      </c>
      <c r="B406" s="16" t="s">
        <v>280</v>
      </c>
      <c r="C406" s="9" t="s">
        <v>132</v>
      </c>
      <c r="D406" s="16"/>
      <c r="E406" s="43" t="s">
        <v>110</v>
      </c>
      <c r="F406" s="68">
        <f>F407</f>
        <v>550585.84900000005</v>
      </c>
      <c r="G406" s="68">
        <f>G407</f>
        <v>514545.9</v>
      </c>
      <c r="H406" s="68">
        <f>H407</f>
        <v>500293.5</v>
      </c>
    </row>
    <row r="407" spans="1:10" s="2" customFormat="1" ht="24">
      <c r="A407" s="16" t="s">
        <v>251</v>
      </c>
      <c r="B407" s="16" t="s">
        <v>280</v>
      </c>
      <c r="C407" s="9" t="s">
        <v>135</v>
      </c>
      <c r="D407" s="16"/>
      <c r="E407" s="43" t="s">
        <v>163</v>
      </c>
      <c r="F407" s="68">
        <f>F408+F451+F465+F458</f>
        <v>550585.84900000005</v>
      </c>
      <c r="G407" s="68">
        <f>G408+G451+G465</f>
        <v>514545.9</v>
      </c>
      <c r="H407" s="68">
        <f>H408+H451+H465</f>
        <v>500293.5</v>
      </c>
    </row>
    <row r="408" spans="1:10" s="2" customFormat="1" ht="72">
      <c r="A408" s="16" t="s">
        <v>251</v>
      </c>
      <c r="B408" s="16" t="s">
        <v>280</v>
      </c>
      <c r="C408" s="9" t="s">
        <v>136</v>
      </c>
      <c r="D408" s="16"/>
      <c r="E408" s="43" t="s">
        <v>165</v>
      </c>
      <c r="F408" s="68">
        <f>F409+F412+F415+F442+F439+F436+F445+F433+F430+F427+F424+F418+F421+F448</f>
        <v>521469.24900000001</v>
      </c>
      <c r="G408" s="68">
        <f>G409+G412+G415+G442+G439+G436+G445</f>
        <v>496262.9</v>
      </c>
      <c r="H408" s="68">
        <f>H409+H412+H415+H442+H439+H436+H445</f>
        <v>482010.5</v>
      </c>
    </row>
    <row r="409" spans="1:10" s="2" customFormat="1" ht="96">
      <c r="A409" s="16" t="s">
        <v>251</v>
      </c>
      <c r="B409" s="16" t="s">
        <v>280</v>
      </c>
      <c r="C409" s="28" t="s">
        <v>455</v>
      </c>
      <c r="D409" s="29"/>
      <c r="E409" s="41" t="s">
        <v>164</v>
      </c>
      <c r="F409" s="68">
        <f t="shared" ref="F409:H410" si="29">F410</f>
        <v>406434</v>
      </c>
      <c r="G409" s="68">
        <f t="shared" si="29"/>
        <v>404833.5</v>
      </c>
      <c r="H409" s="68">
        <f t="shared" si="29"/>
        <v>404833.5</v>
      </c>
    </row>
    <row r="410" spans="1:10" s="2" customFormat="1" ht="48">
      <c r="A410" s="16" t="s">
        <v>251</v>
      </c>
      <c r="B410" s="16" t="s">
        <v>280</v>
      </c>
      <c r="C410" s="28" t="s">
        <v>455</v>
      </c>
      <c r="D410" s="24" t="s">
        <v>282</v>
      </c>
      <c r="E410" s="44" t="s">
        <v>283</v>
      </c>
      <c r="F410" s="68">
        <f t="shared" si="29"/>
        <v>406434</v>
      </c>
      <c r="G410" s="68">
        <f t="shared" si="29"/>
        <v>404833.5</v>
      </c>
      <c r="H410" s="68">
        <f t="shared" si="29"/>
        <v>404833.5</v>
      </c>
    </row>
    <row r="411" spans="1:10" s="2" customFormat="1" ht="72">
      <c r="A411" s="16" t="s">
        <v>251</v>
      </c>
      <c r="B411" s="16" t="s">
        <v>280</v>
      </c>
      <c r="C411" s="28" t="s">
        <v>455</v>
      </c>
      <c r="D411" s="16" t="s">
        <v>383</v>
      </c>
      <c r="E411" s="43" t="s">
        <v>621</v>
      </c>
      <c r="F411" s="68">
        <v>406434</v>
      </c>
      <c r="G411" s="68">
        <v>404833.5</v>
      </c>
      <c r="H411" s="68">
        <v>404833.5</v>
      </c>
    </row>
    <row r="412" spans="1:10" s="2" customFormat="1" ht="24">
      <c r="A412" s="16" t="s">
        <v>251</v>
      </c>
      <c r="B412" s="16" t="s">
        <v>280</v>
      </c>
      <c r="C412" s="9" t="s">
        <v>456</v>
      </c>
      <c r="D412" s="16"/>
      <c r="E412" s="43" t="s">
        <v>531</v>
      </c>
      <c r="F412" s="68">
        <f t="shared" ref="F412:H413" si="30">F413</f>
        <v>80457.451000000001</v>
      </c>
      <c r="G412" s="68">
        <f t="shared" si="30"/>
        <v>77177</v>
      </c>
      <c r="H412" s="68">
        <f t="shared" si="30"/>
        <v>77177</v>
      </c>
    </row>
    <row r="413" spans="1:10" s="2" customFormat="1" ht="48">
      <c r="A413" s="16" t="s">
        <v>251</v>
      </c>
      <c r="B413" s="16" t="s">
        <v>280</v>
      </c>
      <c r="C413" s="9" t="s">
        <v>456</v>
      </c>
      <c r="D413" s="24" t="s">
        <v>282</v>
      </c>
      <c r="E413" s="44" t="s">
        <v>283</v>
      </c>
      <c r="F413" s="68">
        <f t="shared" si="30"/>
        <v>80457.451000000001</v>
      </c>
      <c r="G413" s="68">
        <f t="shared" si="30"/>
        <v>77177</v>
      </c>
      <c r="H413" s="68">
        <f t="shared" si="30"/>
        <v>77177</v>
      </c>
    </row>
    <row r="414" spans="1:10" s="2" customFormat="1" ht="72">
      <c r="A414" s="16" t="s">
        <v>251</v>
      </c>
      <c r="B414" s="16" t="s">
        <v>280</v>
      </c>
      <c r="C414" s="9" t="s">
        <v>456</v>
      </c>
      <c r="D414" s="16" t="s">
        <v>383</v>
      </c>
      <c r="E414" s="43" t="s">
        <v>621</v>
      </c>
      <c r="F414" s="68">
        <v>80457.451000000001</v>
      </c>
      <c r="G414" s="68">
        <v>77177</v>
      </c>
      <c r="H414" s="68">
        <v>77177</v>
      </c>
    </row>
    <row r="415" spans="1:10" s="2" customFormat="1" ht="36">
      <c r="A415" s="16" t="s">
        <v>251</v>
      </c>
      <c r="B415" s="16" t="s">
        <v>280</v>
      </c>
      <c r="C415" s="9" t="s">
        <v>457</v>
      </c>
      <c r="D415" s="16"/>
      <c r="E415" s="43" t="s">
        <v>70</v>
      </c>
      <c r="F415" s="68">
        <f>F416</f>
        <v>22257.266</v>
      </c>
      <c r="G415" s="68">
        <f t="shared" ref="F415:H416" si="31">G416</f>
        <v>14252.4</v>
      </c>
      <c r="H415" s="68">
        <f t="shared" si="31"/>
        <v>0</v>
      </c>
    </row>
    <row r="416" spans="1:10" s="2" customFormat="1" ht="48">
      <c r="A416" s="16" t="s">
        <v>251</v>
      </c>
      <c r="B416" s="16" t="s">
        <v>280</v>
      </c>
      <c r="C416" s="9" t="s">
        <v>457</v>
      </c>
      <c r="D416" s="24" t="s">
        <v>282</v>
      </c>
      <c r="E416" s="44" t="s">
        <v>283</v>
      </c>
      <c r="F416" s="68">
        <f t="shared" si="31"/>
        <v>22257.266</v>
      </c>
      <c r="G416" s="68">
        <f t="shared" si="31"/>
        <v>14252.4</v>
      </c>
      <c r="H416" s="68">
        <f t="shared" si="31"/>
        <v>0</v>
      </c>
    </row>
    <row r="417" spans="1:9" s="2" customFormat="1" ht="24">
      <c r="A417" s="16" t="s">
        <v>251</v>
      </c>
      <c r="B417" s="16" t="s">
        <v>280</v>
      </c>
      <c r="C417" s="9" t="s">
        <v>457</v>
      </c>
      <c r="D417" s="16">
        <v>612</v>
      </c>
      <c r="E417" s="43" t="s">
        <v>530</v>
      </c>
      <c r="F417" s="68">
        <v>22257.266</v>
      </c>
      <c r="G417" s="68">
        <v>14252.4</v>
      </c>
      <c r="H417" s="68"/>
    </row>
    <row r="418" spans="1:9" s="2" customFormat="1" ht="60">
      <c r="A418" s="16" t="s">
        <v>251</v>
      </c>
      <c r="B418" s="16" t="s">
        <v>280</v>
      </c>
      <c r="C418" s="9" t="s">
        <v>611</v>
      </c>
      <c r="D418" s="16"/>
      <c r="E418" s="43" t="s">
        <v>610</v>
      </c>
      <c r="F418" s="68">
        <f>F419</f>
        <v>939</v>
      </c>
      <c r="G418" s="68"/>
      <c r="H418" s="68"/>
    </row>
    <row r="419" spans="1:9" s="2" customFormat="1" ht="48">
      <c r="A419" s="16" t="s">
        <v>251</v>
      </c>
      <c r="B419" s="16" t="s">
        <v>280</v>
      </c>
      <c r="C419" s="9" t="s">
        <v>611</v>
      </c>
      <c r="D419" s="24" t="s">
        <v>282</v>
      </c>
      <c r="E419" s="44" t="s">
        <v>283</v>
      </c>
      <c r="F419" s="68">
        <f>F420</f>
        <v>939</v>
      </c>
      <c r="G419" s="68"/>
      <c r="H419" s="68"/>
    </row>
    <row r="420" spans="1:9" s="2" customFormat="1" ht="72">
      <c r="A420" s="16" t="s">
        <v>251</v>
      </c>
      <c r="B420" s="16" t="s">
        <v>280</v>
      </c>
      <c r="C420" s="9" t="s">
        <v>611</v>
      </c>
      <c r="D420" s="16" t="s">
        <v>383</v>
      </c>
      <c r="E420" s="43" t="s">
        <v>621</v>
      </c>
      <c r="F420" s="68">
        <v>939</v>
      </c>
      <c r="G420" s="68"/>
      <c r="H420" s="68"/>
    </row>
    <row r="421" spans="1:9" s="2" customFormat="1" ht="72">
      <c r="A421" s="16" t="s">
        <v>251</v>
      </c>
      <c r="B421" s="16" t="s">
        <v>280</v>
      </c>
      <c r="C421" s="9" t="s">
        <v>613</v>
      </c>
      <c r="D421" s="16"/>
      <c r="E421" s="43" t="s">
        <v>612</v>
      </c>
      <c r="F421" s="68">
        <f>F422</f>
        <v>93.9</v>
      </c>
      <c r="G421" s="68"/>
      <c r="H421" s="68"/>
      <c r="I421" s="7"/>
    </row>
    <row r="422" spans="1:9" s="2" customFormat="1" ht="48">
      <c r="A422" s="16" t="s">
        <v>251</v>
      </c>
      <c r="B422" s="16" t="s">
        <v>280</v>
      </c>
      <c r="C422" s="9" t="s">
        <v>613</v>
      </c>
      <c r="D422" s="24" t="s">
        <v>282</v>
      </c>
      <c r="E422" s="44" t="s">
        <v>283</v>
      </c>
      <c r="F422" s="68">
        <f>F423</f>
        <v>93.9</v>
      </c>
      <c r="G422" s="68"/>
      <c r="H422" s="68"/>
    </row>
    <row r="423" spans="1:9" s="2" customFormat="1" ht="72">
      <c r="A423" s="16" t="s">
        <v>251</v>
      </c>
      <c r="B423" s="16" t="s">
        <v>280</v>
      </c>
      <c r="C423" s="9" t="s">
        <v>613</v>
      </c>
      <c r="D423" s="16" t="s">
        <v>383</v>
      </c>
      <c r="E423" s="43" t="s">
        <v>621</v>
      </c>
      <c r="F423" s="68">
        <v>93.9</v>
      </c>
      <c r="G423" s="68"/>
      <c r="H423" s="68"/>
    </row>
    <row r="424" spans="1:9" s="2" customFormat="1" ht="72">
      <c r="A424" s="16" t="s">
        <v>251</v>
      </c>
      <c r="B424" s="16" t="s">
        <v>280</v>
      </c>
      <c r="C424" s="9" t="s">
        <v>602</v>
      </c>
      <c r="D424" s="16"/>
      <c r="E424" s="43" t="s">
        <v>601</v>
      </c>
      <c r="F424" s="68">
        <f>F425</f>
        <v>3154.6</v>
      </c>
      <c r="G424" s="68"/>
      <c r="H424" s="68"/>
    </row>
    <row r="425" spans="1:9" s="2" customFormat="1" ht="48">
      <c r="A425" s="16" t="s">
        <v>251</v>
      </c>
      <c r="B425" s="16" t="s">
        <v>280</v>
      </c>
      <c r="C425" s="9" t="s">
        <v>602</v>
      </c>
      <c r="D425" s="24" t="s">
        <v>282</v>
      </c>
      <c r="E425" s="44" t="s">
        <v>283</v>
      </c>
      <c r="F425" s="68">
        <f>F426</f>
        <v>3154.6</v>
      </c>
      <c r="G425" s="68"/>
      <c r="H425" s="68"/>
    </row>
    <row r="426" spans="1:9" ht="24">
      <c r="A426" s="16" t="s">
        <v>251</v>
      </c>
      <c r="B426" s="16" t="s">
        <v>280</v>
      </c>
      <c r="C426" s="9" t="s">
        <v>602</v>
      </c>
      <c r="D426" s="16">
        <v>612</v>
      </c>
      <c r="E426" s="43" t="s">
        <v>530</v>
      </c>
      <c r="F426" s="68">
        <v>3154.6</v>
      </c>
      <c r="G426" s="68"/>
      <c r="H426" s="68"/>
    </row>
    <row r="427" spans="1:9" ht="84">
      <c r="A427" s="16" t="s">
        <v>251</v>
      </c>
      <c r="B427" s="16" t="s">
        <v>280</v>
      </c>
      <c r="C427" s="16" t="s">
        <v>604</v>
      </c>
      <c r="D427" s="16"/>
      <c r="E427" s="43" t="s">
        <v>603</v>
      </c>
      <c r="F427" s="68">
        <f>F428</f>
        <v>788.63900000000001</v>
      </c>
      <c r="G427" s="68"/>
      <c r="H427" s="68"/>
    </row>
    <row r="428" spans="1:9" ht="48">
      <c r="A428" s="16" t="s">
        <v>251</v>
      </c>
      <c r="B428" s="16" t="s">
        <v>280</v>
      </c>
      <c r="C428" s="16" t="s">
        <v>604</v>
      </c>
      <c r="D428" s="24" t="s">
        <v>282</v>
      </c>
      <c r="E428" s="44" t="s">
        <v>283</v>
      </c>
      <c r="F428" s="68">
        <f>F429</f>
        <v>788.63900000000001</v>
      </c>
      <c r="G428" s="68"/>
      <c r="H428" s="68"/>
    </row>
    <row r="429" spans="1:9" ht="24">
      <c r="A429" s="16" t="s">
        <v>251</v>
      </c>
      <c r="B429" s="16" t="s">
        <v>280</v>
      </c>
      <c r="C429" s="16" t="s">
        <v>604</v>
      </c>
      <c r="D429" s="16">
        <v>612</v>
      </c>
      <c r="E429" s="43" t="s">
        <v>530</v>
      </c>
      <c r="F429" s="68">
        <v>788.63900000000001</v>
      </c>
      <c r="G429" s="68"/>
      <c r="H429" s="68"/>
    </row>
    <row r="430" spans="1:9" ht="48">
      <c r="A430" s="16" t="s">
        <v>251</v>
      </c>
      <c r="B430" s="16" t="s">
        <v>280</v>
      </c>
      <c r="C430" s="9" t="s">
        <v>607</v>
      </c>
      <c r="D430" s="16"/>
      <c r="E430" s="43" t="s">
        <v>606</v>
      </c>
      <c r="F430" s="68">
        <f>F431</f>
        <v>920.8</v>
      </c>
      <c r="G430" s="68"/>
      <c r="H430" s="68"/>
    </row>
    <row r="431" spans="1:9" ht="48">
      <c r="A431" s="16" t="s">
        <v>251</v>
      </c>
      <c r="B431" s="16" t="s">
        <v>280</v>
      </c>
      <c r="C431" s="9" t="s">
        <v>607</v>
      </c>
      <c r="D431" s="24" t="s">
        <v>282</v>
      </c>
      <c r="E431" s="44" t="s">
        <v>283</v>
      </c>
      <c r="F431" s="68">
        <f>F432</f>
        <v>920.8</v>
      </c>
      <c r="G431" s="68"/>
      <c r="H431" s="68"/>
    </row>
    <row r="432" spans="1:9" ht="24">
      <c r="A432" s="16" t="s">
        <v>251</v>
      </c>
      <c r="B432" s="16" t="s">
        <v>280</v>
      </c>
      <c r="C432" s="9" t="s">
        <v>607</v>
      </c>
      <c r="D432" s="16">
        <v>612</v>
      </c>
      <c r="E432" s="43" t="s">
        <v>530</v>
      </c>
      <c r="F432" s="68">
        <v>920.8</v>
      </c>
      <c r="G432" s="68"/>
      <c r="H432" s="68"/>
    </row>
    <row r="433" spans="1:8" ht="60">
      <c r="A433" s="16" t="s">
        <v>251</v>
      </c>
      <c r="B433" s="16" t="s">
        <v>280</v>
      </c>
      <c r="C433" s="9" t="s">
        <v>608</v>
      </c>
      <c r="D433" s="16"/>
      <c r="E433" s="43" t="s">
        <v>609</v>
      </c>
      <c r="F433" s="68">
        <f>F434</f>
        <v>602.70000000000005</v>
      </c>
      <c r="G433" s="68"/>
      <c r="H433" s="68"/>
    </row>
    <row r="434" spans="1:8" ht="48">
      <c r="A434" s="16" t="s">
        <v>251</v>
      </c>
      <c r="B434" s="16" t="s">
        <v>280</v>
      </c>
      <c r="C434" s="9" t="s">
        <v>608</v>
      </c>
      <c r="D434" s="24" t="s">
        <v>282</v>
      </c>
      <c r="E434" s="44" t="s">
        <v>283</v>
      </c>
      <c r="F434" s="68">
        <f>F435</f>
        <v>602.70000000000005</v>
      </c>
      <c r="G434" s="68"/>
      <c r="H434" s="68"/>
    </row>
    <row r="435" spans="1:8" ht="24">
      <c r="A435" s="16" t="s">
        <v>251</v>
      </c>
      <c r="B435" s="16" t="s">
        <v>280</v>
      </c>
      <c r="C435" s="9" t="s">
        <v>608</v>
      </c>
      <c r="D435" s="16">
        <v>612</v>
      </c>
      <c r="E435" s="43" t="s">
        <v>530</v>
      </c>
      <c r="F435" s="68">
        <v>602.70000000000005</v>
      </c>
      <c r="G435" s="68"/>
      <c r="H435" s="68"/>
    </row>
    <row r="436" spans="1:8" ht="36">
      <c r="A436" s="16" t="s">
        <v>251</v>
      </c>
      <c r="B436" s="16" t="s">
        <v>280</v>
      </c>
      <c r="C436" s="9" t="s">
        <v>560</v>
      </c>
      <c r="D436" s="16"/>
      <c r="E436" s="43" t="s">
        <v>561</v>
      </c>
      <c r="F436" s="68">
        <f>F437</f>
        <v>3404.8119999999999</v>
      </c>
      <c r="G436" s="68"/>
      <c r="H436" s="68"/>
    </row>
    <row r="437" spans="1:8" ht="48">
      <c r="A437" s="16" t="s">
        <v>251</v>
      </c>
      <c r="B437" s="16" t="s">
        <v>280</v>
      </c>
      <c r="C437" s="9" t="s">
        <v>560</v>
      </c>
      <c r="D437" s="24" t="s">
        <v>282</v>
      </c>
      <c r="E437" s="44" t="s">
        <v>283</v>
      </c>
      <c r="F437" s="68">
        <f>F438</f>
        <v>3404.8119999999999</v>
      </c>
      <c r="G437" s="68"/>
      <c r="H437" s="68"/>
    </row>
    <row r="438" spans="1:8" ht="72">
      <c r="A438" s="16" t="s">
        <v>251</v>
      </c>
      <c r="B438" s="16" t="s">
        <v>280</v>
      </c>
      <c r="C438" s="9" t="s">
        <v>560</v>
      </c>
      <c r="D438" s="16" t="s">
        <v>383</v>
      </c>
      <c r="E438" s="43" t="s">
        <v>621</v>
      </c>
      <c r="F438" s="68">
        <v>3404.8119999999999</v>
      </c>
      <c r="G438" s="68"/>
      <c r="H438" s="68"/>
    </row>
    <row r="439" spans="1:8" ht="48">
      <c r="A439" s="16" t="s">
        <v>251</v>
      </c>
      <c r="B439" s="16" t="s">
        <v>280</v>
      </c>
      <c r="C439" s="9" t="s">
        <v>554</v>
      </c>
      <c r="D439" s="16"/>
      <c r="E439" s="43" t="s">
        <v>555</v>
      </c>
      <c r="F439" s="68">
        <f>F440</f>
        <v>1236.088</v>
      </c>
      <c r="G439" s="68"/>
      <c r="H439" s="68"/>
    </row>
    <row r="440" spans="1:8" ht="48">
      <c r="A440" s="16" t="s">
        <v>251</v>
      </c>
      <c r="B440" s="16" t="s">
        <v>280</v>
      </c>
      <c r="C440" s="9" t="s">
        <v>554</v>
      </c>
      <c r="D440" s="24" t="s">
        <v>282</v>
      </c>
      <c r="E440" s="44" t="s">
        <v>283</v>
      </c>
      <c r="F440" s="68">
        <f>F441</f>
        <v>1236.088</v>
      </c>
      <c r="G440" s="68"/>
      <c r="H440" s="68"/>
    </row>
    <row r="441" spans="1:8" ht="24">
      <c r="A441" s="16" t="s">
        <v>251</v>
      </c>
      <c r="B441" s="16" t="s">
        <v>280</v>
      </c>
      <c r="C441" s="9" t="s">
        <v>554</v>
      </c>
      <c r="D441" s="16">
        <v>612</v>
      </c>
      <c r="E441" s="43" t="s">
        <v>530</v>
      </c>
      <c r="F441" s="68">
        <v>1236.088</v>
      </c>
      <c r="G441" s="68"/>
      <c r="H441" s="68"/>
    </row>
    <row r="442" spans="1:8" ht="36">
      <c r="A442" s="16" t="s">
        <v>251</v>
      </c>
      <c r="B442" s="16" t="s">
        <v>280</v>
      </c>
      <c r="C442" s="9" t="s">
        <v>564</v>
      </c>
      <c r="D442" s="16"/>
      <c r="E442" s="43" t="s">
        <v>565</v>
      </c>
      <c r="F442" s="68">
        <f>F443</f>
        <v>750</v>
      </c>
      <c r="G442" s="68"/>
      <c r="H442" s="68"/>
    </row>
    <row r="443" spans="1:8" ht="48">
      <c r="A443" s="16" t="s">
        <v>251</v>
      </c>
      <c r="B443" s="16" t="s">
        <v>280</v>
      </c>
      <c r="C443" s="9" t="s">
        <v>564</v>
      </c>
      <c r="D443" s="24" t="s">
        <v>282</v>
      </c>
      <c r="E443" s="44" t="s">
        <v>283</v>
      </c>
      <c r="F443" s="68">
        <f>F444</f>
        <v>750</v>
      </c>
      <c r="G443" s="68"/>
      <c r="H443" s="68"/>
    </row>
    <row r="444" spans="1:8" ht="24">
      <c r="A444" s="16" t="s">
        <v>251</v>
      </c>
      <c r="B444" s="16" t="s">
        <v>280</v>
      </c>
      <c r="C444" s="9" t="s">
        <v>564</v>
      </c>
      <c r="D444" s="16">
        <v>612</v>
      </c>
      <c r="E444" s="43" t="s">
        <v>530</v>
      </c>
      <c r="F444" s="68">
        <v>750</v>
      </c>
      <c r="G444" s="68"/>
      <c r="H444" s="68"/>
    </row>
    <row r="445" spans="1:8" ht="36">
      <c r="A445" s="16" t="s">
        <v>251</v>
      </c>
      <c r="B445" s="16" t="s">
        <v>280</v>
      </c>
      <c r="C445" s="9" t="s">
        <v>566</v>
      </c>
      <c r="D445" s="16"/>
      <c r="E445" s="43" t="s">
        <v>567</v>
      </c>
      <c r="F445" s="68">
        <f>F446</f>
        <v>119.99299999999999</v>
      </c>
      <c r="G445" s="68"/>
      <c r="H445" s="68"/>
    </row>
    <row r="446" spans="1:8" ht="48">
      <c r="A446" s="16" t="s">
        <v>251</v>
      </c>
      <c r="B446" s="16" t="s">
        <v>280</v>
      </c>
      <c r="C446" s="9" t="s">
        <v>566</v>
      </c>
      <c r="D446" s="24" t="s">
        <v>282</v>
      </c>
      <c r="E446" s="44" t="s">
        <v>283</v>
      </c>
      <c r="F446" s="68">
        <f>F447</f>
        <v>119.99299999999999</v>
      </c>
      <c r="G446" s="68"/>
      <c r="H446" s="68"/>
    </row>
    <row r="447" spans="1:8" ht="24">
      <c r="A447" s="16" t="s">
        <v>251</v>
      </c>
      <c r="B447" s="16" t="s">
        <v>280</v>
      </c>
      <c r="C447" s="9" t="s">
        <v>566</v>
      </c>
      <c r="D447" s="16">
        <v>612</v>
      </c>
      <c r="E447" s="43" t="s">
        <v>530</v>
      </c>
      <c r="F447" s="68">
        <v>119.99299999999999</v>
      </c>
      <c r="G447" s="68"/>
      <c r="H447" s="68"/>
    </row>
    <row r="448" spans="1:8" ht="48">
      <c r="A448" s="16" t="s">
        <v>251</v>
      </c>
      <c r="B448" s="16" t="s">
        <v>280</v>
      </c>
      <c r="C448" s="9" t="s">
        <v>634</v>
      </c>
      <c r="D448" s="16"/>
      <c r="E448" s="43" t="s">
        <v>630</v>
      </c>
      <c r="F448" s="68">
        <f>F449</f>
        <v>310</v>
      </c>
      <c r="G448" s="68"/>
      <c r="H448" s="68"/>
    </row>
    <row r="449" spans="1:8" ht="48">
      <c r="A449" s="16" t="s">
        <v>251</v>
      </c>
      <c r="B449" s="16" t="s">
        <v>280</v>
      </c>
      <c r="C449" s="9" t="s">
        <v>634</v>
      </c>
      <c r="D449" s="24" t="s">
        <v>282</v>
      </c>
      <c r="E449" s="44" t="s">
        <v>283</v>
      </c>
      <c r="F449" s="68">
        <f>F450</f>
        <v>310</v>
      </c>
      <c r="G449" s="68"/>
      <c r="H449" s="68"/>
    </row>
    <row r="450" spans="1:8" ht="24">
      <c r="A450" s="16" t="s">
        <v>251</v>
      </c>
      <c r="B450" s="16" t="s">
        <v>280</v>
      </c>
      <c r="C450" s="9" t="s">
        <v>634</v>
      </c>
      <c r="D450" s="16">
        <v>612</v>
      </c>
      <c r="E450" s="43" t="s">
        <v>530</v>
      </c>
      <c r="F450" s="68">
        <v>310</v>
      </c>
      <c r="G450" s="68"/>
      <c r="H450" s="68"/>
    </row>
    <row r="451" spans="1:8" ht="36">
      <c r="A451" s="16" t="s">
        <v>251</v>
      </c>
      <c r="B451" s="16" t="s">
        <v>280</v>
      </c>
      <c r="C451" s="9" t="s">
        <v>410</v>
      </c>
      <c r="D451" s="16"/>
      <c r="E451" s="43" t="s">
        <v>360</v>
      </c>
      <c r="F451" s="68">
        <f>F455+F452</f>
        <v>6978.8</v>
      </c>
      <c r="G451" s="68">
        <f>G455</f>
        <v>5078</v>
      </c>
      <c r="H451" s="68">
        <f>H455</f>
        <v>5078</v>
      </c>
    </row>
    <row r="452" spans="1:8" ht="108">
      <c r="A452" s="16" t="s">
        <v>251</v>
      </c>
      <c r="B452" s="16" t="s">
        <v>280</v>
      </c>
      <c r="C452" s="9" t="s">
        <v>72</v>
      </c>
      <c r="D452" s="16"/>
      <c r="E452" s="43" t="s">
        <v>71</v>
      </c>
      <c r="F452" s="68">
        <f>F453</f>
        <v>1900.8</v>
      </c>
      <c r="G452" s="68"/>
      <c r="H452" s="68"/>
    </row>
    <row r="453" spans="1:8" ht="48">
      <c r="A453" s="16" t="s">
        <v>251</v>
      </c>
      <c r="B453" s="16" t="s">
        <v>280</v>
      </c>
      <c r="C453" s="9" t="s">
        <v>72</v>
      </c>
      <c r="D453" s="24" t="s">
        <v>282</v>
      </c>
      <c r="E453" s="44" t="s">
        <v>283</v>
      </c>
      <c r="F453" s="68">
        <f>F454</f>
        <v>1900.8</v>
      </c>
      <c r="G453" s="68"/>
      <c r="H453" s="68"/>
    </row>
    <row r="454" spans="1:8" ht="24">
      <c r="A454" s="16" t="s">
        <v>251</v>
      </c>
      <c r="B454" s="16" t="s">
        <v>280</v>
      </c>
      <c r="C454" s="9" t="s">
        <v>72</v>
      </c>
      <c r="D454" s="16">
        <v>612</v>
      </c>
      <c r="E454" s="43" t="s">
        <v>530</v>
      </c>
      <c r="F454" s="68">
        <v>1900.8</v>
      </c>
      <c r="G454" s="68"/>
      <c r="H454" s="68"/>
    </row>
    <row r="455" spans="1:8" ht="36">
      <c r="A455" s="16" t="s">
        <v>251</v>
      </c>
      <c r="B455" s="16" t="s">
        <v>280</v>
      </c>
      <c r="C455" s="9" t="s">
        <v>411</v>
      </c>
      <c r="D455" s="16"/>
      <c r="E455" s="43" t="s">
        <v>89</v>
      </c>
      <c r="F455" s="68">
        <f t="shared" ref="F455:H456" si="32">F456</f>
        <v>5078</v>
      </c>
      <c r="G455" s="68">
        <f t="shared" si="32"/>
        <v>5078</v>
      </c>
      <c r="H455" s="68">
        <f t="shared" si="32"/>
        <v>5078</v>
      </c>
    </row>
    <row r="456" spans="1:8" ht="48">
      <c r="A456" s="16" t="s">
        <v>251</v>
      </c>
      <c r="B456" s="16" t="s">
        <v>280</v>
      </c>
      <c r="C456" s="9" t="s">
        <v>411</v>
      </c>
      <c r="D456" s="24" t="s">
        <v>282</v>
      </c>
      <c r="E456" s="44" t="s">
        <v>283</v>
      </c>
      <c r="F456" s="68">
        <f t="shared" si="32"/>
        <v>5078</v>
      </c>
      <c r="G456" s="68">
        <f t="shared" si="32"/>
        <v>5078</v>
      </c>
      <c r="H456" s="68">
        <f t="shared" si="32"/>
        <v>5078</v>
      </c>
    </row>
    <row r="457" spans="1:8" ht="24">
      <c r="A457" s="16" t="s">
        <v>251</v>
      </c>
      <c r="B457" s="16" t="s">
        <v>280</v>
      </c>
      <c r="C457" s="9" t="s">
        <v>411</v>
      </c>
      <c r="D457" s="16">
        <v>612</v>
      </c>
      <c r="E457" s="43" t="s">
        <v>530</v>
      </c>
      <c r="F457" s="68">
        <v>5078</v>
      </c>
      <c r="G457" s="68">
        <v>5078</v>
      </c>
      <c r="H457" s="68">
        <v>5078</v>
      </c>
    </row>
    <row r="458" spans="1:8" ht="48">
      <c r="A458" s="16" t="s">
        <v>251</v>
      </c>
      <c r="B458" s="16" t="s">
        <v>280</v>
      </c>
      <c r="C458" s="9" t="s">
        <v>84</v>
      </c>
      <c r="D458" s="16"/>
      <c r="E458" s="43" t="s">
        <v>79</v>
      </c>
      <c r="F458" s="68">
        <f>F459+F462</f>
        <v>322</v>
      </c>
      <c r="G458" s="68"/>
      <c r="H458" s="68"/>
    </row>
    <row r="459" spans="1:8" ht="72">
      <c r="A459" s="16" t="s">
        <v>251</v>
      </c>
      <c r="B459" s="16" t="s">
        <v>280</v>
      </c>
      <c r="C459" s="9" t="s">
        <v>80</v>
      </c>
      <c r="D459" s="16"/>
      <c r="E459" s="43" t="s">
        <v>81</v>
      </c>
      <c r="F459" s="68">
        <f>F460</f>
        <v>289.8</v>
      </c>
      <c r="G459" s="68"/>
      <c r="H459" s="68"/>
    </row>
    <row r="460" spans="1:8" ht="48">
      <c r="A460" s="16" t="s">
        <v>251</v>
      </c>
      <c r="B460" s="16" t="s">
        <v>280</v>
      </c>
      <c r="C460" s="9" t="s">
        <v>80</v>
      </c>
      <c r="D460" s="24" t="s">
        <v>282</v>
      </c>
      <c r="E460" s="44" t="s">
        <v>283</v>
      </c>
      <c r="F460" s="68">
        <f>F461</f>
        <v>289.8</v>
      </c>
      <c r="G460" s="68"/>
      <c r="H460" s="68"/>
    </row>
    <row r="461" spans="1:8" ht="24">
      <c r="A461" s="16" t="s">
        <v>251</v>
      </c>
      <c r="B461" s="16" t="s">
        <v>280</v>
      </c>
      <c r="C461" s="9" t="s">
        <v>80</v>
      </c>
      <c r="D461" s="16">
        <v>612</v>
      </c>
      <c r="E461" s="43" t="s">
        <v>530</v>
      </c>
      <c r="F461" s="68">
        <v>289.8</v>
      </c>
      <c r="G461" s="68"/>
      <c r="H461" s="68"/>
    </row>
    <row r="462" spans="1:8" ht="84">
      <c r="A462" s="16" t="s">
        <v>251</v>
      </c>
      <c r="B462" s="16" t="s">
        <v>280</v>
      </c>
      <c r="C462" s="9" t="s">
        <v>83</v>
      </c>
      <c r="D462" s="16"/>
      <c r="E462" s="43" t="s">
        <v>82</v>
      </c>
      <c r="F462" s="68">
        <f>F463</f>
        <v>32.200000000000003</v>
      </c>
      <c r="G462" s="68"/>
      <c r="H462" s="68"/>
    </row>
    <row r="463" spans="1:8" ht="48">
      <c r="A463" s="16" t="s">
        <v>251</v>
      </c>
      <c r="B463" s="16" t="s">
        <v>280</v>
      </c>
      <c r="C463" s="9" t="s">
        <v>83</v>
      </c>
      <c r="D463" s="24" t="s">
        <v>282</v>
      </c>
      <c r="E463" s="44" t="s">
        <v>283</v>
      </c>
      <c r="F463" s="68">
        <f>F464</f>
        <v>32.200000000000003</v>
      </c>
      <c r="G463" s="68"/>
      <c r="H463" s="68"/>
    </row>
    <row r="464" spans="1:8" ht="24">
      <c r="A464" s="16" t="s">
        <v>251</v>
      </c>
      <c r="B464" s="16" t="s">
        <v>280</v>
      </c>
      <c r="C464" s="9" t="s">
        <v>83</v>
      </c>
      <c r="D464" s="16">
        <v>612</v>
      </c>
      <c r="E464" s="43" t="s">
        <v>530</v>
      </c>
      <c r="F464" s="68">
        <v>32.200000000000003</v>
      </c>
      <c r="G464" s="68"/>
      <c r="H464" s="68"/>
    </row>
    <row r="465" spans="1:8" ht="60">
      <c r="A465" s="16" t="s">
        <v>251</v>
      </c>
      <c r="B465" s="16" t="s">
        <v>280</v>
      </c>
      <c r="C465" s="9" t="s">
        <v>137</v>
      </c>
      <c r="D465" s="16"/>
      <c r="E465" s="43" t="s">
        <v>166</v>
      </c>
      <c r="F465" s="68">
        <f>F469+F472+F475+F466+F478</f>
        <v>21815.8</v>
      </c>
      <c r="G465" s="68">
        <f>G469+G472+G475</f>
        <v>13205</v>
      </c>
      <c r="H465" s="68">
        <f>H469+H472+H475</f>
        <v>13205</v>
      </c>
    </row>
    <row r="466" spans="1:8" ht="60">
      <c r="A466" s="16" t="s">
        <v>251</v>
      </c>
      <c r="B466" s="16" t="s">
        <v>280</v>
      </c>
      <c r="C466" s="9" t="s">
        <v>73</v>
      </c>
      <c r="D466" s="16"/>
      <c r="E466" s="43" t="s">
        <v>74</v>
      </c>
      <c r="F466" s="68">
        <f>F467</f>
        <v>7310.8</v>
      </c>
      <c r="G466" s="68"/>
      <c r="H466" s="68"/>
    </row>
    <row r="467" spans="1:8" ht="48">
      <c r="A467" s="16" t="s">
        <v>251</v>
      </c>
      <c r="B467" s="16" t="s">
        <v>280</v>
      </c>
      <c r="C467" s="9" t="s">
        <v>73</v>
      </c>
      <c r="D467" s="24" t="s">
        <v>282</v>
      </c>
      <c r="E467" s="44" t="s">
        <v>283</v>
      </c>
      <c r="F467" s="68">
        <f>F468</f>
        <v>7310.8</v>
      </c>
      <c r="G467" s="68"/>
      <c r="H467" s="68"/>
    </row>
    <row r="468" spans="1:8" ht="72">
      <c r="A468" s="16" t="s">
        <v>251</v>
      </c>
      <c r="B468" s="16" t="s">
        <v>280</v>
      </c>
      <c r="C468" s="9" t="s">
        <v>73</v>
      </c>
      <c r="D468" s="16" t="s">
        <v>383</v>
      </c>
      <c r="E468" s="43" t="s">
        <v>621</v>
      </c>
      <c r="F468" s="68">
        <v>7310.8</v>
      </c>
      <c r="G468" s="68"/>
      <c r="H468" s="68"/>
    </row>
    <row r="469" spans="1:8" ht="48">
      <c r="A469" s="16" t="s">
        <v>251</v>
      </c>
      <c r="B469" s="16" t="s">
        <v>280</v>
      </c>
      <c r="C469" s="9" t="s">
        <v>458</v>
      </c>
      <c r="D469" s="16"/>
      <c r="E469" s="43" t="s">
        <v>533</v>
      </c>
      <c r="F469" s="68">
        <f t="shared" ref="F469:H470" si="33">F470</f>
        <v>9280</v>
      </c>
      <c r="G469" s="68">
        <f t="shared" si="33"/>
        <v>9280</v>
      </c>
      <c r="H469" s="68">
        <f t="shared" si="33"/>
        <v>9280</v>
      </c>
    </row>
    <row r="470" spans="1:8" ht="48">
      <c r="A470" s="16" t="s">
        <v>251</v>
      </c>
      <c r="B470" s="16" t="s">
        <v>280</v>
      </c>
      <c r="C470" s="9" t="s">
        <v>458</v>
      </c>
      <c r="D470" s="24" t="s">
        <v>282</v>
      </c>
      <c r="E470" s="44" t="s">
        <v>283</v>
      </c>
      <c r="F470" s="68">
        <f t="shared" si="33"/>
        <v>9280</v>
      </c>
      <c r="G470" s="68">
        <f t="shared" si="33"/>
        <v>9280</v>
      </c>
      <c r="H470" s="68">
        <f t="shared" si="33"/>
        <v>9280</v>
      </c>
    </row>
    <row r="471" spans="1:8" ht="72">
      <c r="A471" s="16" t="s">
        <v>251</v>
      </c>
      <c r="B471" s="16" t="s">
        <v>280</v>
      </c>
      <c r="C471" s="9" t="s">
        <v>458</v>
      </c>
      <c r="D471" s="16" t="s">
        <v>383</v>
      </c>
      <c r="E471" s="43" t="s">
        <v>621</v>
      </c>
      <c r="F471" s="68">
        <v>9280</v>
      </c>
      <c r="G471" s="68">
        <v>9280</v>
      </c>
      <c r="H471" s="68">
        <v>9280</v>
      </c>
    </row>
    <row r="472" spans="1:8" ht="36">
      <c r="A472" s="16" t="s">
        <v>251</v>
      </c>
      <c r="B472" s="16" t="s">
        <v>280</v>
      </c>
      <c r="C472" s="9" t="s">
        <v>459</v>
      </c>
      <c r="D472" s="16"/>
      <c r="E472" s="43" t="s">
        <v>532</v>
      </c>
      <c r="F472" s="68">
        <f t="shared" ref="F472:H476" si="34">F473</f>
        <v>3199</v>
      </c>
      <c r="G472" s="68">
        <f t="shared" si="34"/>
        <v>3199</v>
      </c>
      <c r="H472" s="68">
        <f t="shared" si="34"/>
        <v>3199</v>
      </c>
    </row>
    <row r="473" spans="1:8" ht="48">
      <c r="A473" s="16" t="s">
        <v>251</v>
      </c>
      <c r="B473" s="16" t="s">
        <v>280</v>
      </c>
      <c r="C473" s="9" t="s">
        <v>459</v>
      </c>
      <c r="D473" s="24" t="s">
        <v>282</v>
      </c>
      <c r="E473" s="44" t="s">
        <v>283</v>
      </c>
      <c r="F473" s="68">
        <f t="shared" si="34"/>
        <v>3199</v>
      </c>
      <c r="G473" s="68">
        <f t="shared" si="34"/>
        <v>3199</v>
      </c>
      <c r="H473" s="68">
        <f t="shared" si="34"/>
        <v>3199</v>
      </c>
    </row>
    <row r="474" spans="1:8" ht="48">
      <c r="A474" s="16" t="s">
        <v>251</v>
      </c>
      <c r="B474" s="16" t="s">
        <v>280</v>
      </c>
      <c r="C474" s="9" t="s">
        <v>459</v>
      </c>
      <c r="D474" s="16" t="s">
        <v>383</v>
      </c>
      <c r="E474" s="43" t="s">
        <v>286</v>
      </c>
      <c r="F474" s="68">
        <v>3199</v>
      </c>
      <c r="G474" s="68">
        <v>3199</v>
      </c>
      <c r="H474" s="68">
        <v>3199</v>
      </c>
    </row>
    <row r="475" spans="1:8" ht="36">
      <c r="A475" s="16" t="s">
        <v>251</v>
      </c>
      <c r="B475" s="16" t="s">
        <v>280</v>
      </c>
      <c r="C475" s="9" t="s">
        <v>460</v>
      </c>
      <c r="D475" s="16"/>
      <c r="E475" s="43" t="s">
        <v>167</v>
      </c>
      <c r="F475" s="68">
        <f>F476</f>
        <v>726</v>
      </c>
      <c r="G475" s="68">
        <f t="shared" si="34"/>
        <v>726</v>
      </c>
      <c r="H475" s="68">
        <f t="shared" si="34"/>
        <v>726</v>
      </c>
    </row>
    <row r="476" spans="1:8" ht="48">
      <c r="A476" s="16" t="s">
        <v>251</v>
      </c>
      <c r="B476" s="16" t="s">
        <v>280</v>
      </c>
      <c r="C476" s="9" t="s">
        <v>460</v>
      </c>
      <c r="D476" s="24" t="s">
        <v>282</v>
      </c>
      <c r="E476" s="44" t="s">
        <v>283</v>
      </c>
      <c r="F476" s="68">
        <f>F477</f>
        <v>726</v>
      </c>
      <c r="G476" s="68">
        <f t="shared" si="34"/>
        <v>726</v>
      </c>
      <c r="H476" s="68">
        <f t="shared" si="34"/>
        <v>726</v>
      </c>
    </row>
    <row r="477" spans="1:8" ht="48">
      <c r="A477" s="16" t="s">
        <v>251</v>
      </c>
      <c r="B477" s="16" t="s">
        <v>280</v>
      </c>
      <c r="C477" s="9" t="s">
        <v>460</v>
      </c>
      <c r="D477" s="16" t="s">
        <v>383</v>
      </c>
      <c r="E477" s="43" t="s">
        <v>286</v>
      </c>
      <c r="F477" s="68">
        <v>726</v>
      </c>
      <c r="G477" s="68">
        <v>726</v>
      </c>
      <c r="H477" s="68">
        <v>726</v>
      </c>
    </row>
    <row r="478" spans="1:8" ht="60">
      <c r="A478" s="16" t="s">
        <v>251</v>
      </c>
      <c r="B478" s="16" t="s">
        <v>280</v>
      </c>
      <c r="C478" s="9" t="s">
        <v>275</v>
      </c>
      <c r="D478" s="16"/>
      <c r="E478" s="43" t="s">
        <v>605</v>
      </c>
      <c r="F478" s="68">
        <f>F479</f>
        <v>1300</v>
      </c>
      <c r="G478" s="68"/>
      <c r="H478" s="68"/>
    </row>
    <row r="479" spans="1:8" ht="48">
      <c r="A479" s="16" t="s">
        <v>251</v>
      </c>
      <c r="B479" s="16" t="s">
        <v>280</v>
      </c>
      <c r="C479" s="9" t="s">
        <v>275</v>
      </c>
      <c r="D479" s="24" t="s">
        <v>282</v>
      </c>
      <c r="E479" s="44" t="s">
        <v>283</v>
      </c>
      <c r="F479" s="68">
        <f>F480</f>
        <v>1300</v>
      </c>
      <c r="G479" s="68"/>
      <c r="H479" s="68"/>
    </row>
    <row r="480" spans="1:8" ht="24">
      <c r="A480" s="16" t="s">
        <v>251</v>
      </c>
      <c r="B480" s="16" t="s">
        <v>280</v>
      </c>
      <c r="C480" s="9" t="s">
        <v>275</v>
      </c>
      <c r="D480" s="16">
        <v>612</v>
      </c>
      <c r="E480" s="43" t="s">
        <v>530</v>
      </c>
      <c r="F480" s="68">
        <v>1300</v>
      </c>
      <c r="G480" s="68"/>
      <c r="H480" s="68"/>
    </row>
    <row r="481" spans="1:8" ht="36">
      <c r="A481" s="9" t="s">
        <v>251</v>
      </c>
      <c r="B481" s="9" t="s">
        <v>280</v>
      </c>
      <c r="C481" s="9" t="s">
        <v>392</v>
      </c>
      <c r="D481" s="16"/>
      <c r="E481" s="43" t="s">
        <v>96</v>
      </c>
      <c r="F481" s="68">
        <f t="shared" ref="F481:H482" si="35">F482</f>
        <v>181.5</v>
      </c>
      <c r="G481" s="68">
        <f t="shared" si="35"/>
        <v>1090</v>
      </c>
      <c r="H481" s="68">
        <f t="shared" si="35"/>
        <v>1090</v>
      </c>
    </row>
    <row r="482" spans="1:8" ht="72">
      <c r="A482" s="9" t="s">
        <v>251</v>
      </c>
      <c r="B482" s="9" t="s">
        <v>280</v>
      </c>
      <c r="C482" s="9" t="s">
        <v>397</v>
      </c>
      <c r="D482" s="16"/>
      <c r="E482" s="43" t="s">
        <v>146</v>
      </c>
      <c r="F482" s="68">
        <f t="shared" si="35"/>
        <v>181.5</v>
      </c>
      <c r="G482" s="68">
        <f t="shared" si="35"/>
        <v>1090</v>
      </c>
      <c r="H482" s="68">
        <f t="shared" si="35"/>
        <v>1090</v>
      </c>
    </row>
    <row r="483" spans="1:8" ht="60">
      <c r="A483" s="9" t="s">
        <v>251</v>
      </c>
      <c r="B483" s="9" t="s">
        <v>280</v>
      </c>
      <c r="C483" s="9" t="s">
        <v>404</v>
      </c>
      <c r="D483" s="16"/>
      <c r="E483" s="43" t="s">
        <v>147</v>
      </c>
      <c r="F483" s="68">
        <f>F484+F487</f>
        <v>181.5</v>
      </c>
      <c r="G483" s="68">
        <f>G484+G487</f>
        <v>1090</v>
      </c>
      <c r="H483" s="68">
        <f>H484+H487</f>
        <v>1090</v>
      </c>
    </row>
    <row r="484" spans="1:8" ht="48">
      <c r="A484" s="9" t="s">
        <v>251</v>
      </c>
      <c r="B484" s="9" t="s">
        <v>280</v>
      </c>
      <c r="C484" s="9" t="s">
        <v>461</v>
      </c>
      <c r="D484" s="16"/>
      <c r="E484" s="43" t="s">
        <v>362</v>
      </c>
      <c r="F484" s="68">
        <f t="shared" ref="F484:H485" si="36">F485</f>
        <v>181.5</v>
      </c>
      <c r="G484" s="68">
        <f t="shared" si="36"/>
        <v>190</v>
      </c>
      <c r="H484" s="68">
        <f t="shared" si="36"/>
        <v>190</v>
      </c>
    </row>
    <row r="485" spans="1:8" ht="48">
      <c r="A485" s="9" t="s">
        <v>251</v>
      </c>
      <c r="B485" s="9" t="s">
        <v>280</v>
      </c>
      <c r="C485" s="9" t="s">
        <v>461</v>
      </c>
      <c r="D485" s="24" t="s">
        <v>282</v>
      </c>
      <c r="E485" s="44" t="s">
        <v>283</v>
      </c>
      <c r="F485" s="68">
        <f t="shared" si="36"/>
        <v>181.5</v>
      </c>
      <c r="G485" s="68">
        <f t="shared" si="36"/>
        <v>190</v>
      </c>
      <c r="H485" s="68">
        <f t="shared" si="36"/>
        <v>190</v>
      </c>
    </row>
    <row r="486" spans="1:8" ht="24">
      <c r="A486" s="9" t="s">
        <v>251</v>
      </c>
      <c r="B486" s="9" t="s">
        <v>280</v>
      </c>
      <c r="C486" s="9" t="s">
        <v>461</v>
      </c>
      <c r="D486" s="16">
        <v>612</v>
      </c>
      <c r="E486" s="43" t="s">
        <v>530</v>
      </c>
      <c r="F486" s="68">
        <v>181.5</v>
      </c>
      <c r="G486" s="68">
        <v>190</v>
      </c>
      <c r="H486" s="68">
        <v>190</v>
      </c>
    </row>
    <row r="487" spans="1:8" ht="60">
      <c r="A487" s="9" t="s">
        <v>251</v>
      </c>
      <c r="B487" s="9" t="s">
        <v>280</v>
      </c>
      <c r="C487" s="9" t="s">
        <v>462</v>
      </c>
      <c r="D487" s="16"/>
      <c r="E487" s="43" t="s">
        <v>149</v>
      </c>
      <c r="F487" s="68">
        <f t="shared" ref="F487:H488" si="37">F488</f>
        <v>0</v>
      </c>
      <c r="G487" s="68">
        <f t="shared" si="37"/>
        <v>900</v>
      </c>
      <c r="H487" s="68">
        <f t="shared" si="37"/>
        <v>900</v>
      </c>
    </row>
    <row r="488" spans="1:8" ht="48">
      <c r="A488" s="9" t="s">
        <v>251</v>
      </c>
      <c r="B488" s="9" t="s">
        <v>280</v>
      </c>
      <c r="C488" s="9" t="s">
        <v>462</v>
      </c>
      <c r="D488" s="24" t="s">
        <v>282</v>
      </c>
      <c r="E488" s="44" t="s">
        <v>283</v>
      </c>
      <c r="F488" s="68">
        <f t="shared" si="37"/>
        <v>0</v>
      </c>
      <c r="G488" s="68">
        <f t="shared" si="37"/>
        <v>900</v>
      </c>
      <c r="H488" s="68">
        <f t="shared" si="37"/>
        <v>900</v>
      </c>
    </row>
    <row r="489" spans="1:8" ht="24">
      <c r="A489" s="9" t="s">
        <v>251</v>
      </c>
      <c r="B489" s="9" t="s">
        <v>280</v>
      </c>
      <c r="C489" s="9" t="s">
        <v>462</v>
      </c>
      <c r="D489" s="16">
        <v>612</v>
      </c>
      <c r="E489" s="43" t="s">
        <v>530</v>
      </c>
      <c r="F489" s="68"/>
      <c r="G489" s="68">
        <v>900</v>
      </c>
      <c r="H489" s="68">
        <v>900</v>
      </c>
    </row>
    <row r="490" spans="1:8" ht="36">
      <c r="A490" s="16" t="s">
        <v>251</v>
      </c>
      <c r="B490" s="16" t="s">
        <v>280</v>
      </c>
      <c r="C490" s="9" t="s">
        <v>384</v>
      </c>
      <c r="D490" s="16"/>
      <c r="E490" s="43" t="s">
        <v>316</v>
      </c>
      <c r="F490" s="68">
        <f>F491</f>
        <v>2848.09</v>
      </c>
      <c r="G490" s="68"/>
      <c r="H490" s="68"/>
    </row>
    <row r="491" spans="1:8" ht="60">
      <c r="A491" s="16" t="s">
        <v>251</v>
      </c>
      <c r="B491" s="16" t="s">
        <v>280</v>
      </c>
      <c r="C491" s="28" t="s">
        <v>390</v>
      </c>
      <c r="D491" s="16"/>
      <c r="E491" s="29" t="s">
        <v>317</v>
      </c>
      <c r="F491" s="68">
        <f>F492</f>
        <v>2848.09</v>
      </c>
      <c r="G491" s="68"/>
      <c r="H491" s="68"/>
    </row>
    <row r="492" spans="1:8" ht="48">
      <c r="A492" s="16" t="s">
        <v>251</v>
      </c>
      <c r="B492" s="16" t="s">
        <v>280</v>
      </c>
      <c r="C492" s="9" t="s">
        <v>391</v>
      </c>
      <c r="D492" s="16"/>
      <c r="E492" s="43" t="s">
        <v>318</v>
      </c>
      <c r="F492" s="68">
        <f>F493+F496+F499</f>
        <v>2848.09</v>
      </c>
      <c r="G492" s="68"/>
      <c r="H492" s="68"/>
    </row>
    <row r="493" spans="1:8" ht="48">
      <c r="A493" s="16" t="s">
        <v>251</v>
      </c>
      <c r="B493" s="16" t="s">
        <v>280</v>
      </c>
      <c r="C493" s="9" t="s">
        <v>463</v>
      </c>
      <c r="D493" s="16"/>
      <c r="E493" s="43" t="s">
        <v>319</v>
      </c>
      <c r="F493" s="68">
        <f>F494</f>
        <v>87</v>
      </c>
      <c r="G493" s="68"/>
      <c r="H493" s="68"/>
    </row>
    <row r="494" spans="1:8" ht="48">
      <c r="A494" s="16" t="s">
        <v>251</v>
      </c>
      <c r="B494" s="16" t="s">
        <v>280</v>
      </c>
      <c r="C494" s="9" t="s">
        <v>463</v>
      </c>
      <c r="D494" s="24" t="s">
        <v>282</v>
      </c>
      <c r="E494" s="44" t="s">
        <v>283</v>
      </c>
      <c r="F494" s="68">
        <f>F495</f>
        <v>87</v>
      </c>
      <c r="G494" s="68"/>
      <c r="H494" s="68"/>
    </row>
    <row r="495" spans="1:8" ht="24">
      <c r="A495" s="16" t="s">
        <v>251</v>
      </c>
      <c r="B495" s="16" t="s">
        <v>280</v>
      </c>
      <c r="C495" s="9" t="s">
        <v>463</v>
      </c>
      <c r="D495" s="16">
        <v>612</v>
      </c>
      <c r="E495" s="43" t="s">
        <v>530</v>
      </c>
      <c r="F495" s="68">
        <v>87</v>
      </c>
      <c r="G495" s="68"/>
      <c r="H495" s="68"/>
    </row>
    <row r="496" spans="1:8" ht="48">
      <c r="A496" s="16" t="s">
        <v>251</v>
      </c>
      <c r="B496" s="16" t="s">
        <v>280</v>
      </c>
      <c r="C496" s="9" t="s">
        <v>464</v>
      </c>
      <c r="D496" s="16"/>
      <c r="E496" s="43" t="s">
        <v>320</v>
      </c>
      <c r="F496" s="68">
        <f>F497</f>
        <v>105</v>
      </c>
      <c r="G496" s="68"/>
      <c r="H496" s="68"/>
    </row>
    <row r="497" spans="1:8" ht="48">
      <c r="A497" s="16" t="s">
        <v>251</v>
      </c>
      <c r="B497" s="16" t="s">
        <v>280</v>
      </c>
      <c r="C497" s="9" t="s">
        <v>464</v>
      </c>
      <c r="D497" s="24" t="s">
        <v>282</v>
      </c>
      <c r="E497" s="44" t="s">
        <v>283</v>
      </c>
      <c r="F497" s="68">
        <f>F498</f>
        <v>105</v>
      </c>
      <c r="G497" s="68"/>
      <c r="H497" s="68"/>
    </row>
    <row r="498" spans="1:8" ht="24">
      <c r="A498" s="16" t="s">
        <v>251</v>
      </c>
      <c r="B498" s="16" t="s">
        <v>280</v>
      </c>
      <c r="C498" s="9" t="s">
        <v>464</v>
      </c>
      <c r="D498" s="16">
        <v>612</v>
      </c>
      <c r="E498" s="43" t="s">
        <v>530</v>
      </c>
      <c r="F498" s="68">
        <v>105</v>
      </c>
      <c r="G498" s="68"/>
      <c r="H498" s="68"/>
    </row>
    <row r="499" spans="1:8" ht="48">
      <c r="A499" s="16" t="s">
        <v>251</v>
      </c>
      <c r="B499" s="16" t="s">
        <v>280</v>
      </c>
      <c r="C499" s="9" t="s">
        <v>465</v>
      </c>
      <c r="D499" s="16"/>
      <c r="E499" s="43" t="s">
        <v>328</v>
      </c>
      <c r="F499" s="68">
        <f>F500</f>
        <v>2656.09</v>
      </c>
      <c r="G499" s="68"/>
      <c r="H499" s="68"/>
    </row>
    <row r="500" spans="1:8" ht="48">
      <c r="A500" s="16" t="s">
        <v>251</v>
      </c>
      <c r="B500" s="16" t="s">
        <v>280</v>
      </c>
      <c r="C500" s="9" t="s">
        <v>465</v>
      </c>
      <c r="D500" s="24" t="s">
        <v>282</v>
      </c>
      <c r="E500" s="44" t="s">
        <v>283</v>
      </c>
      <c r="F500" s="68">
        <f>F501</f>
        <v>2656.09</v>
      </c>
      <c r="G500" s="68"/>
      <c r="H500" s="68"/>
    </row>
    <row r="501" spans="1:8" ht="24">
      <c r="A501" s="16" t="s">
        <v>251</v>
      </c>
      <c r="B501" s="16" t="s">
        <v>280</v>
      </c>
      <c r="C501" s="9" t="s">
        <v>465</v>
      </c>
      <c r="D501" s="16">
        <v>612</v>
      </c>
      <c r="E501" s="43" t="s">
        <v>530</v>
      </c>
      <c r="F501" s="68">
        <v>2656.09</v>
      </c>
      <c r="G501" s="68"/>
      <c r="H501" s="68"/>
    </row>
    <row r="502" spans="1:8">
      <c r="A502" s="19" t="s">
        <v>251</v>
      </c>
      <c r="B502" s="19" t="s">
        <v>306</v>
      </c>
      <c r="C502" s="19"/>
      <c r="D502" s="18"/>
      <c r="E502" s="43" t="s">
        <v>334</v>
      </c>
      <c r="F502" s="67">
        <f>F503+F540+F582+F574</f>
        <v>118694.428</v>
      </c>
      <c r="G502" s="67">
        <f>G503+G540+G582+G574</f>
        <v>102170</v>
      </c>
      <c r="H502" s="67">
        <f>H503+H540+H582+H574</f>
        <v>102360</v>
      </c>
    </row>
    <row r="503" spans="1:8" ht="24">
      <c r="A503" s="9" t="s">
        <v>251</v>
      </c>
      <c r="B503" s="9" t="s">
        <v>306</v>
      </c>
      <c r="C503" s="9" t="s">
        <v>132</v>
      </c>
      <c r="D503" s="16"/>
      <c r="E503" s="43" t="s">
        <v>110</v>
      </c>
      <c r="F503" s="68">
        <f>F504</f>
        <v>86002.308000000005</v>
      </c>
      <c r="G503" s="68">
        <f>G504</f>
        <v>76226</v>
      </c>
      <c r="H503" s="68">
        <f>H504</f>
        <v>76226</v>
      </c>
    </row>
    <row r="504" spans="1:8" ht="24">
      <c r="A504" s="9" t="s">
        <v>251</v>
      </c>
      <c r="B504" s="9" t="s">
        <v>306</v>
      </c>
      <c r="C504" s="9" t="s">
        <v>138</v>
      </c>
      <c r="D504" s="16"/>
      <c r="E504" s="43" t="s">
        <v>168</v>
      </c>
      <c r="F504" s="68">
        <f>F505+F536</f>
        <v>86002.308000000005</v>
      </c>
      <c r="G504" s="68">
        <f>G505+G536</f>
        <v>76226</v>
      </c>
      <c r="H504" s="68">
        <f>H505+H536</f>
        <v>76226</v>
      </c>
    </row>
    <row r="505" spans="1:8" ht="60">
      <c r="A505" s="9" t="s">
        <v>251</v>
      </c>
      <c r="B505" s="9" t="s">
        <v>306</v>
      </c>
      <c r="C505" s="9" t="s">
        <v>139</v>
      </c>
      <c r="D505" s="16"/>
      <c r="E505" s="43" t="s">
        <v>145</v>
      </c>
      <c r="F505" s="68">
        <f>F506+F509+F512+F518+F515+F521+F524+F527+F530+F533</f>
        <v>85240.308000000005</v>
      </c>
      <c r="G505" s="68">
        <f>G506+G509</f>
        <v>75464</v>
      </c>
      <c r="H505" s="68">
        <f>H506+H509</f>
        <v>75464</v>
      </c>
    </row>
    <row r="506" spans="1:8" ht="24">
      <c r="A506" s="9" t="s">
        <v>251</v>
      </c>
      <c r="B506" s="9" t="s">
        <v>306</v>
      </c>
      <c r="C506" s="9" t="s">
        <v>466</v>
      </c>
      <c r="D506" s="16"/>
      <c r="E506" s="43" t="s">
        <v>537</v>
      </c>
      <c r="F506" s="68">
        <f t="shared" ref="F506:H507" si="38">F507</f>
        <v>72085.8</v>
      </c>
      <c r="G506" s="68">
        <f t="shared" si="38"/>
        <v>72464</v>
      </c>
      <c r="H506" s="68">
        <f t="shared" si="38"/>
        <v>72464</v>
      </c>
    </row>
    <row r="507" spans="1:8" ht="48">
      <c r="A507" s="9" t="s">
        <v>251</v>
      </c>
      <c r="B507" s="9" t="s">
        <v>306</v>
      </c>
      <c r="C507" s="9" t="s">
        <v>466</v>
      </c>
      <c r="D507" s="24" t="s">
        <v>282</v>
      </c>
      <c r="E507" s="44" t="s">
        <v>283</v>
      </c>
      <c r="F507" s="68">
        <f t="shared" si="38"/>
        <v>72085.8</v>
      </c>
      <c r="G507" s="68">
        <f t="shared" si="38"/>
        <v>72464</v>
      </c>
      <c r="H507" s="68">
        <f t="shared" si="38"/>
        <v>72464</v>
      </c>
    </row>
    <row r="508" spans="1:8" ht="72">
      <c r="A508" s="9" t="s">
        <v>251</v>
      </c>
      <c r="B508" s="9" t="s">
        <v>306</v>
      </c>
      <c r="C508" s="9" t="s">
        <v>466</v>
      </c>
      <c r="D508" s="16" t="s">
        <v>383</v>
      </c>
      <c r="E508" s="43" t="s">
        <v>621</v>
      </c>
      <c r="F508" s="68">
        <v>72085.8</v>
      </c>
      <c r="G508" s="68">
        <v>72464</v>
      </c>
      <c r="H508" s="68">
        <v>72464</v>
      </c>
    </row>
    <row r="509" spans="1:8" ht="48">
      <c r="A509" s="9" t="s">
        <v>251</v>
      </c>
      <c r="B509" s="9" t="s">
        <v>306</v>
      </c>
      <c r="C509" s="9" t="s">
        <v>467</v>
      </c>
      <c r="D509" s="16"/>
      <c r="E509" s="43" t="s">
        <v>367</v>
      </c>
      <c r="F509" s="68">
        <f t="shared" ref="F509:H510" si="39">F510</f>
        <v>1729.577</v>
      </c>
      <c r="G509" s="68">
        <f t="shared" si="39"/>
        <v>3000</v>
      </c>
      <c r="H509" s="68">
        <f t="shared" si="39"/>
        <v>3000</v>
      </c>
    </row>
    <row r="510" spans="1:8" ht="48">
      <c r="A510" s="9" t="s">
        <v>251</v>
      </c>
      <c r="B510" s="9" t="s">
        <v>306</v>
      </c>
      <c r="C510" s="9" t="s">
        <v>467</v>
      </c>
      <c r="D510" s="24" t="s">
        <v>282</v>
      </c>
      <c r="E510" s="44" t="s">
        <v>283</v>
      </c>
      <c r="F510" s="68">
        <f>F511</f>
        <v>1729.577</v>
      </c>
      <c r="G510" s="68">
        <f t="shared" si="39"/>
        <v>3000</v>
      </c>
      <c r="H510" s="68">
        <v>3000</v>
      </c>
    </row>
    <row r="511" spans="1:8" ht="24">
      <c r="A511" s="9" t="s">
        <v>251</v>
      </c>
      <c r="B511" s="9" t="s">
        <v>306</v>
      </c>
      <c r="C511" s="9" t="s">
        <v>467</v>
      </c>
      <c r="D511" s="16">
        <v>612</v>
      </c>
      <c r="E511" s="43" t="s">
        <v>530</v>
      </c>
      <c r="F511" s="68">
        <v>1729.577</v>
      </c>
      <c r="G511" s="68">
        <v>3000</v>
      </c>
      <c r="H511" s="68">
        <v>3000</v>
      </c>
    </row>
    <row r="512" spans="1:8" ht="48">
      <c r="A512" s="9" t="s">
        <v>251</v>
      </c>
      <c r="B512" s="9" t="s">
        <v>306</v>
      </c>
      <c r="C512" s="9" t="s">
        <v>556</v>
      </c>
      <c r="D512" s="16"/>
      <c r="E512" s="43" t="s">
        <v>557</v>
      </c>
      <c r="F512" s="68">
        <f>F513</f>
        <v>1445.3309999999999</v>
      </c>
      <c r="G512" s="68"/>
      <c r="H512" s="68"/>
    </row>
    <row r="513" spans="1:8" ht="48">
      <c r="A513" s="9" t="s">
        <v>251</v>
      </c>
      <c r="B513" s="9" t="s">
        <v>306</v>
      </c>
      <c r="C513" s="9" t="s">
        <v>556</v>
      </c>
      <c r="D513" s="24" t="s">
        <v>282</v>
      </c>
      <c r="E513" s="44" t="s">
        <v>283</v>
      </c>
      <c r="F513" s="68">
        <f>F514</f>
        <v>1445.3309999999999</v>
      </c>
      <c r="G513" s="68"/>
      <c r="H513" s="68"/>
    </row>
    <row r="514" spans="1:8" ht="24">
      <c r="A514" s="9" t="s">
        <v>251</v>
      </c>
      <c r="B514" s="9" t="s">
        <v>306</v>
      </c>
      <c r="C514" s="9" t="s">
        <v>556</v>
      </c>
      <c r="D514" s="16">
        <v>612</v>
      </c>
      <c r="E514" s="43" t="s">
        <v>530</v>
      </c>
      <c r="F514" s="68">
        <v>1445.3309999999999</v>
      </c>
      <c r="G514" s="68"/>
      <c r="H514" s="68"/>
    </row>
    <row r="515" spans="1:8" ht="36">
      <c r="A515" s="9" t="s">
        <v>251</v>
      </c>
      <c r="B515" s="9" t="s">
        <v>306</v>
      </c>
      <c r="C515" s="9" t="s">
        <v>571</v>
      </c>
      <c r="D515" s="16"/>
      <c r="E515" s="43" t="s">
        <v>570</v>
      </c>
      <c r="F515" s="68">
        <f>F516</f>
        <v>147.6</v>
      </c>
      <c r="G515" s="68"/>
      <c r="H515" s="68"/>
    </row>
    <row r="516" spans="1:8" ht="48">
      <c r="A516" s="9" t="s">
        <v>251</v>
      </c>
      <c r="B516" s="9" t="s">
        <v>306</v>
      </c>
      <c r="C516" s="9" t="s">
        <v>571</v>
      </c>
      <c r="D516" s="24" t="s">
        <v>282</v>
      </c>
      <c r="E516" s="44" t="s">
        <v>283</v>
      </c>
      <c r="F516" s="68">
        <f>F517</f>
        <v>147.6</v>
      </c>
      <c r="G516" s="68"/>
      <c r="H516" s="68"/>
    </row>
    <row r="517" spans="1:8" ht="24">
      <c r="A517" s="9" t="s">
        <v>251</v>
      </c>
      <c r="B517" s="9" t="s">
        <v>306</v>
      </c>
      <c r="C517" s="9" t="s">
        <v>571</v>
      </c>
      <c r="D517" s="16">
        <v>612</v>
      </c>
      <c r="E517" s="43" t="s">
        <v>530</v>
      </c>
      <c r="F517" s="68">
        <v>147.6</v>
      </c>
      <c r="G517" s="68"/>
      <c r="H517" s="68"/>
    </row>
    <row r="518" spans="1:8" ht="36">
      <c r="A518" s="9" t="s">
        <v>251</v>
      </c>
      <c r="B518" s="9" t="s">
        <v>306</v>
      </c>
      <c r="C518" s="9" t="s">
        <v>568</v>
      </c>
      <c r="D518" s="16"/>
      <c r="E518" s="43" t="s">
        <v>569</v>
      </c>
      <c r="F518" s="68">
        <f>F519</f>
        <v>111</v>
      </c>
      <c r="G518" s="68"/>
      <c r="H518" s="68"/>
    </row>
    <row r="519" spans="1:8" ht="48">
      <c r="A519" s="9" t="s">
        <v>251</v>
      </c>
      <c r="B519" s="9" t="s">
        <v>306</v>
      </c>
      <c r="C519" s="9" t="s">
        <v>568</v>
      </c>
      <c r="D519" s="24" t="s">
        <v>282</v>
      </c>
      <c r="E519" s="44" t="s">
        <v>283</v>
      </c>
      <c r="F519" s="68">
        <f>F520</f>
        <v>111</v>
      </c>
      <c r="G519" s="68"/>
      <c r="H519" s="68"/>
    </row>
    <row r="520" spans="1:8" ht="24">
      <c r="A520" s="9" t="s">
        <v>251</v>
      </c>
      <c r="B520" s="9" t="s">
        <v>306</v>
      </c>
      <c r="C520" s="9" t="s">
        <v>568</v>
      </c>
      <c r="D520" s="16">
        <v>612</v>
      </c>
      <c r="E520" s="43" t="s">
        <v>530</v>
      </c>
      <c r="F520" s="68">
        <v>111</v>
      </c>
      <c r="G520" s="68"/>
      <c r="H520" s="68"/>
    </row>
    <row r="521" spans="1:8" ht="48">
      <c r="A521" s="9" t="s">
        <v>251</v>
      </c>
      <c r="B521" s="9" t="s">
        <v>306</v>
      </c>
      <c r="C521" s="9" t="s">
        <v>204</v>
      </c>
      <c r="D521" s="16"/>
      <c r="E521" s="43" t="s">
        <v>346</v>
      </c>
      <c r="F521" s="68">
        <f>F522</f>
        <v>6445.7</v>
      </c>
      <c r="G521" s="68"/>
      <c r="H521" s="68"/>
    </row>
    <row r="522" spans="1:8" ht="48">
      <c r="A522" s="9" t="s">
        <v>251</v>
      </c>
      <c r="B522" s="9" t="s">
        <v>306</v>
      </c>
      <c r="C522" s="9" t="s">
        <v>204</v>
      </c>
      <c r="D522" s="24" t="s">
        <v>282</v>
      </c>
      <c r="E522" s="44" t="s">
        <v>283</v>
      </c>
      <c r="F522" s="68">
        <f>F523</f>
        <v>6445.7</v>
      </c>
      <c r="G522" s="68"/>
      <c r="H522" s="68"/>
    </row>
    <row r="523" spans="1:8" ht="72">
      <c r="A523" s="9" t="s">
        <v>251</v>
      </c>
      <c r="B523" s="9" t="s">
        <v>306</v>
      </c>
      <c r="C523" s="9" t="s">
        <v>204</v>
      </c>
      <c r="D523" s="16" t="s">
        <v>383</v>
      </c>
      <c r="E523" s="43" t="s">
        <v>621</v>
      </c>
      <c r="F523" s="68">
        <v>6445.7</v>
      </c>
      <c r="G523" s="68"/>
      <c r="H523" s="68"/>
    </row>
    <row r="524" spans="1:8" ht="60">
      <c r="A524" s="9" t="s">
        <v>251</v>
      </c>
      <c r="B524" s="9" t="s">
        <v>306</v>
      </c>
      <c r="C524" s="9" t="s">
        <v>205</v>
      </c>
      <c r="D524" s="16"/>
      <c r="E524" s="43" t="s">
        <v>347</v>
      </c>
      <c r="F524" s="68">
        <f>F525</f>
        <v>451.2</v>
      </c>
      <c r="G524" s="68"/>
      <c r="H524" s="68"/>
    </row>
    <row r="525" spans="1:8" ht="48">
      <c r="A525" s="9" t="s">
        <v>251</v>
      </c>
      <c r="B525" s="9" t="s">
        <v>306</v>
      </c>
      <c r="C525" s="9" t="s">
        <v>205</v>
      </c>
      <c r="D525" s="24" t="s">
        <v>282</v>
      </c>
      <c r="E525" s="44" t="s">
        <v>283</v>
      </c>
      <c r="F525" s="68">
        <f>F526</f>
        <v>451.2</v>
      </c>
      <c r="G525" s="68"/>
      <c r="H525" s="68"/>
    </row>
    <row r="526" spans="1:8" ht="72">
      <c r="A526" s="9" t="s">
        <v>251</v>
      </c>
      <c r="B526" s="9" t="s">
        <v>306</v>
      </c>
      <c r="C526" s="9" t="s">
        <v>205</v>
      </c>
      <c r="D526" s="16" t="s">
        <v>383</v>
      </c>
      <c r="E526" s="43" t="s">
        <v>621</v>
      </c>
      <c r="F526" s="68">
        <v>451.2</v>
      </c>
      <c r="G526" s="68"/>
      <c r="H526" s="68"/>
    </row>
    <row r="527" spans="1:8" ht="72">
      <c r="A527" s="9" t="s">
        <v>251</v>
      </c>
      <c r="B527" s="9" t="s">
        <v>306</v>
      </c>
      <c r="C527" s="9" t="s">
        <v>617</v>
      </c>
      <c r="D527" s="16"/>
      <c r="E527" s="43" t="s">
        <v>580</v>
      </c>
      <c r="F527" s="68">
        <v>2267.4</v>
      </c>
      <c r="G527" s="68"/>
      <c r="H527" s="68"/>
    </row>
    <row r="528" spans="1:8" ht="48">
      <c r="A528" s="9" t="s">
        <v>251</v>
      </c>
      <c r="B528" s="9" t="s">
        <v>306</v>
      </c>
      <c r="C528" s="9" t="s">
        <v>617</v>
      </c>
      <c r="D528" s="24" t="s">
        <v>282</v>
      </c>
      <c r="E528" s="44" t="s">
        <v>283</v>
      </c>
      <c r="F528" s="68">
        <f>F529</f>
        <v>2267.4</v>
      </c>
      <c r="G528" s="68"/>
      <c r="H528" s="68"/>
    </row>
    <row r="529" spans="1:8" ht="48">
      <c r="A529" s="9" t="s">
        <v>251</v>
      </c>
      <c r="B529" s="9" t="s">
        <v>306</v>
      </c>
      <c r="C529" s="9" t="s">
        <v>617</v>
      </c>
      <c r="D529" s="16" t="s">
        <v>383</v>
      </c>
      <c r="E529" s="43" t="s">
        <v>286</v>
      </c>
      <c r="F529" s="68">
        <v>2267.4</v>
      </c>
      <c r="G529" s="68"/>
      <c r="H529" s="68"/>
    </row>
    <row r="530" spans="1:8" ht="72">
      <c r="A530" s="9" t="s">
        <v>251</v>
      </c>
      <c r="B530" s="9" t="s">
        <v>306</v>
      </c>
      <c r="C530" s="9" t="s">
        <v>616</v>
      </c>
      <c r="D530" s="16"/>
      <c r="E530" s="43" t="s">
        <v>581</v>
      </c>
      <c r="F530" s="68">
        <f>F531</f>
        <v>226.7</v>
      </c>
      <c r="G530" s="68"/>
      <c r="H530" s="68"/>
    </row>
    <row r="531" spans="1:8" ht="48">
      <c r="A531" s="9" t="s">
        <v>251</v>
      </c>
      <c r="B531" s="9" t="s">
        <v>306</v>
      </c>
      <c r="C531" s="9" t="s">
        <v>616</v>
      </c>
      <c r="D531" s="24" t="s">
        <v>282</v>
      </c>
      <c r="E531" s="44" t="s">
        <v>283</v>
      </c>
      <c r="F531" s="68">
        <f>F532</f>
        <v>226.7</v>
      </c>
      <c r="G531" s="68"/>
      <c r="H531" s="68"/>
    </row>
    <row r="532" spans="1:8" ht="72">
      <c r="A532" s="9" t="s">
        <v>251</v>
      </c>
      <c r="B532" s="9" t="s">
        <v>306</v>
      </c>
      <c r="C532" s="9" t="s">
        <v>616</v>
      </c>
      <c r="D532" s="16" t="s">
        <v>383</v>
      </c>
      <c r="E532" s="43" t="s">
        <v>621</v>
      </c>
      <c r="F532" s="68">
        <v>226.7</v>
      </c>
      <c r="G532" s="68"/>
      <c r="H532" s="68"/>
    </row>
    <row r="533" spans="1:8" ht="48">
      <c r="A533" s="9" t="s">
        <v>251</v>
      </c>
      <c r="B533" s="9" t="s">
        <v>306</v>
      </c>
      <c r="C533" s="9" t="s">
        <v>635</v>
      </c>
      <c r="D533" s="16"/>
      <c r="E533" s="43" t="s">
        <v>630</v>
      </c>
      <c r="F533" s="68">
        <f>F534</f>
        <v>330</v>
      </c>
      <c r="G533" s="68"/>
      <c r="H533" s="68"/>
    </row>
    <row r="534" spans="1:8" ht="48">
      <c r="A534" s="9" t="s">
        <v>251</v>
      </c>
      <c r="B534" s="9" t="s">
        <v>306</v>
      </c>
      <c r="C534" s="9" t="s">
        <v>635</v>
      </c>
      <c r="D534" s="24" t="s">
        <v>282</v>
      </c>
      <c r="E534" s="44" t="s">
        <v>283</v>
      </c>
      <c r="F534" s="68">
        <f>F535</f>
        <v>330</v>
      </c>
      <c r="G534" s="68"/>
      <c r="H534" s="68"/>
    </row>
    <row r="535" spans="1:8" ht="24">
      <c r="A535" s="9" t="s">
        <v>251</v>
      </c>
      <c r="B535" s="9" t="s">
        <v>306</v>
      </c>
      <c r="C535" s="9" t="s">
        <v>635</v>
      </c>
      <c r="D535" s="16">
        <v>612</v>
      </c>
      <c r="E535" s="43" t="s">
        <v>530</v>
      </c>
      <c r="F535" s="68">
        <v>330</v>
      </c>
      <c r="G535" s="68"/>
      <c r="H535" s="68"/>
    </row>
    <row r="536" spans="1:8" ht="36">
      <c r="A536" s="9" t="s">
        <v>251</v>
      </c>
      <c r="B536" s="9" t="s">
        <v>306</v>
      </c>
      <c r="C536" s="9" t="s">
        <v>507</v>
      </c>
      <c r="D536" s="16"/>
      <c r="E536" s="84" t="s">
        <v>169</v>
      </c>
      <c r="F536" s="68">
        <f>F537</f>
        <v>762</v>
      </c>
      <c r="G536" s="68">
        <f t="shared" ref="G536:H538" si="40">G537</f>
        <v>762</v>
      </c>
      <c r="H536" s="68">
        <f t="shared" si="40"/>
        <v>762</v>
      </c>
    </row>
    <row r="537" spans="1:8" ht="48">
      <c r="A537" s="9" t="s">
        <v>251</v>
      </c>
      <c r="B537" s="9" t="s">
        <v>306</v>
      </c>
      <c r="C537" s="9" t="s">
        <v>468</v>
      </c>
      <c r="D537" s="16"/>
      <c r="E537" s="84" t="s">
        <v>201</v>
      </c>
      <c r="F537" s="68">
        <f>F538</f>
        <v>762</v>
      </c>
      <c r="G537" s="68">
        <f t="shared" si="40"/>
        <v>762</v>
      </c>
      <c r="H537" s="68">
        <f t="shared" si="40"/>
        <v>762</v>
      </c>
    </row>
    <row r="538" spans="1:8" ht="48">
      <c r="A538" s="9" t="s">
        <v>251</v>
      </c>
      <c r="B538" s="9" t="s">
        <v>306</v>
      </c>
      <c r="C538" s="9" t="s">
        <v>468</v>
      </c>
      <c r="D538" s="24" t="s">
        <v>282</v>
      </c>
      <c r="E538" s="85" t="s">
        <v>283</v>
      </c>
      <c r="F538" s="68">
        <f>F539</f>
        <v>762</v>
      </c>
      <c r="G538" s="68">
        <f t="shared" si="40"/>
        <v>762</v>
      </c>
      <c r="H538" s="68">
        <f t="shared" si="40"/>
        <v>762</v>
      </c>
    </row>
    <row r="539" spans="1:8" ht="72">
      <c r="A539" s="9" t="s">
        <v>251</v>
      </c>
      <c r="B539" s="9" t="s">
        <v>306</v>
      </c>
      <c r="C539" s="9" t="s">
        <v>468</v>
      </c>
      <c r="D539" s="16" t="s">
        <v>383</v>
      </c>
      <c r="E539" s="43" t="s">
        <v>621</v>
      </c>
      <c r="F539" s="68">
        <v>762</v>
      </c>
      <c r="G539" s="68">
        <v>762</v>
      </c>
      <c r="H539" s="68">
        <v>762</v>
      </c>
    </row>
    <row r="540" spans="1:8" ht="36">
      <c r="A540" s="16" t="s">
        <v>251</v>
      </c>
      <c r="B540" s="9" t="s">
        <v>306</v>
      </c>
      <c r="C540" s="9" t="s">
        <v>127</v>
      </c>
      <c r="D540" s="16"/>
      <c r="E540" s="43" t="s">
        <v>185</v>
      </c>
      <c r="F540" s="68">
        <f t="shared" ref="F540:H541" si="41">F541</f>
        <v>31464.62</v>
      </c>
      <c r="G540" s="68">
        <f t="shared" si="41"/>
        <v>25944</v>
      </c>
      <c r="H540" s="68">
        <f t="shared" si="41"/>
        <v>25944</v>
      </c>
    </row>
    <row r="541" spans="1:8" ht="36">
      <c r="A541" s="16" t="s">
        <v>251</v>
      </c>
      <c r="B541" s="9" t="s">
        <v>306</v>
      </c>
      <c r="C541" s="9" t="s">
        <v>128</v>
      </c>
      <c r="D541" s="16"/>
      <c r="E541" s="43" t="s">
        <v>330</v>
      </c>
      <c r="F541" s="68">
        <f>F542</f>
        <v>31464.62</v>
      </c>
      <c r="G541" s="68">
        <f t="shared" si="41"/>
        <v>25944</v>
      </c>
      <c r="H541" s="68">
        <f t="shared" si="41"/>
        <v>25944</v>
      </c>
    </row>
    <row r="542" spans="1:8" ht="36">
      <c r="A542" s="16" t="s">
        <v>251</v>
      </c>
      <c r="B542" s="9" t="s">
        <v>306</v>
      </c>
      <c r="C542" s="9" t="s">
        <v>38</v>
      </c>
      <c r="D542" s="16"/>
      <c r="E542" s="43" t="s">
        <v>331</v>
      </c>
      <c r="F542" s="68">
        <f>F543+F547+F554+F558+F550+F566+F562+F570</f>
        <v>31464.62</v>
      </c>
      <c r="G542" s="68">
        <f>G543+G547</f>
        <v>25944</v>
      </c>
      <c r="H542" s="68">
        <f>H543+H547</f>
        <v>25944</v>
      </c>
    </row>
    <row r="543" spans="1:8" ht="24">
      <c r="A543" s="16" t="s">
        <v>251</v>
      </c>
      <c r="B543" s="9" t="s">
        <v>306</v>
      </c>
      <c r="C543" s="9" t="s">
        <v>469</v>
      </c>
      <c r="D543" s="16"/>
      <c r="E543" s="43" t="s">
        <v>372</v>
      </c>
      <c r="F543" s="68">
        <f>F544</f>
        <v>25678.300000000003</v>
      </c>
      <c r="G543" s="68">
        <f>G544</f>
        <v>25944</v>
      </c>
      <c r="H543" s="68">
        <f>H544</f>
        <v>25944</v>
      </c>
    </row>
    <row r="544" spans="1:8" ht="48">
      <c r="A544" s="16" t="s">
        <v>251</v>
      </c>
      <c r="B544" s="9" t="s">
        <v>306</v>
      </c>
      <c r="C544" s="9" t="s">
        <v>469</v>
      </c>
      <c r="D544" s="24" t="s">
        <v>282</v>
      </c>
      <c r="E544" s="44" t="s">
        <v>283</v>
      </c>
      <c r="F544" s="68">
        <f>F545+F546</f>
        <v>25678.300000000003</v>
      </c>
      <c r="G544" s="68">
        <f>G545+G546</f>
        <v>25944</v>
      </c>
      <c r="H544" s="68">
        <f>H545+H546</f>
        <v>25944</v>
      </c>
    </row>
    <row r="545" spans="1:8" ht="72">
      <c r="A545" s="16" t="s">
        <v>251</v>
      </c>
      <c r="B545" s="9" t="s">
        <v>306</v>
      </c>
      <c r="C545" s="9" t="s">
        <v>469</v>
      </c>
      <c r="D545" s="16" t="s">
        <v>285</v>
      </c>
      <c r="E545" s="43" t="s">
        <v>621</v>
      </c>
      <c r="F545" s="68">
        <v>13967.1</v>
      </c>
      <c r="G545" s="68">
        <v>14063</v>
      </c>
      <c r="H545" s="68">
        <v>14063</v>
      </c>
    </row>
    <row r="546" spans="1:8" ht="72">
      <c r="A546" s="16" t="s">
        <v>251</v>
      </c>
      <c r="B546" s="9" t="s">
        <v>306</v>
      </c>
      <c r="C546" s="9" t="s">
        <v>469</v>
      </c>
      <c r="D546" s="16" t="s">
        <v>287</v>
      </c>
      <c r="E546" s="43" t="s">
        <v>620</v>
      </c>
      <c r="F546" s="68">
        <v>11711.2</v>
      </c>
      <c r="G546" s="68">
        <v>11881</v>
      </c>
      <c r="H546" s="68">
        <v>11881</v>
      </c>
    </row>
    <row r="547" spans="1:8" ht="48">
      <c r="A547" s="16" t="s">
        <v>251</v>
      </c>
      <c r="B547" s="9" t="s">
        <v>306</v>
      </c>
      <c r="C547" s="9" t="s">
        <v>470</v>
      </c>
      <c r="D547" s="16"/>
      <c r="E547" s="43" t="s">
        <v>173</v>
      </c>
      <c r="F547" s="68">
        <f t="shared" ref="F547:H548" si="42">F548</f>
        <v>39</v>
      </c>
      <c r="G547" s="68">
        <f t="shared" si="42"/>
        <v>0</v>
      </c>
      <c r="H547" s="68">
        <f t="shared" si="42"/>
        <v>0</v>
      </c>
    </row>
    <row r="548" spans="1:8" ht="48">
      <c r="A548" s="16" t="s">
        <v>251</v>
      </c>
      <c r="B548" s="9" t="s">
        <v>306</v>
      </c>
      <c r="C548" s="9" t="s">
        <v>470</v>
      </c>
      <c r="D548" s="24" t="s">
        <v>282</v>
      </c>
      <c r="E548" s="44" t="s">
        <v>283</v>
      </c>
      <c r="F548" s="68">
        <f>F549</f>
        <v>39</v>
      </c>
      <c r="G548" s="68">
        <f t="shared" si="42"/>
        <v>0</v>
      </c>
      <c r="H548" s="68">
        <f t="shared" si="42"/>
        <v>0</v>
      </c>
    </row>
    <row r="549" spans="1:8" ht="24">
      <c r="A549" s="16" t="s">
        <v>251</v>
      </c>
      <c r="B549" s="9" t="s">
        <v>306</v>
      </c>
      <c r="C549" s="9" t="s">
        <v>470</v>
      </c>
      <c r="D549" s="16">
        <v>622</v>
      </c>
      <c r="E549" s="43" t="s">
        <v>342</v>
      </c>
      <c r="F549" s="68">
        <v>39</v>
      </c>
      <c r="G549" s="68"/>
      <c r="H549" s="68"/>
    </row>
    <row r="550" spans="1:8" ht="60">
      <c r="A550" s="16" t="s">
        <v>251</v>
      </c>
      <c r="B550" s="9" t="s">
        <v>306</v>
      </c>
      <c r="C550" s="9" t="s">
        <v>269</v>
      </c>
      <c r="D550" s="16"/>
      <c r="E550" s="43" t="s">
        <v>270</v>
      </c>
      <c r="F550" s="68">
        <f>F551</f>
        <v>234.92</v>
      </c>
      <c r="G550" s="68"/>
      <c r="H550" s="68"/>
    </row>
    <row r="551" spans="1:8" ht="48">
      <c r="A551" s="16" t="s">
        <v>251</v>
      </c>
      <c r="B551" s="9" t="s">
        <v>306</v>
      </c>
      <c r="C551" s="9" t="s">
        <v>269</v>
      </c>
      <c r="D551" s="24" t="s">
        <v>282</v>
      </c>
      <c r="E551" s="44" t="s">
        <v>283</v>
      </c>
      <c r="F551" s="68">
        <f>F552+F553</f>
        <v>234.92</v>
      </c>
      <c r="G551" s="68"/>
      <c r="H551" s="68"/>
    </row>
    <row r="552" spans="1:8" ht="24">
      <c r="A552" s="16" t="s">
        <v>251</v>
      </c>
      <c r="B552" s="9" t="s">
        <v>306</v>
      </c>
      <c r="C552" s="9" t="s">
        <v>269</v>
      </c>
      <c r="D552" s="16">
        <v>612</v>
      </c>
      <c r="E552" s="43" t="s">
        <v>530</v>
      </c>
      <c r="F552" s="68">
        <v>60.82</v>
      </c>
      <c r="G552" s="68"/>
      <c r="H552" s="68"/>
    </row>
    <row r="553" spans="1:8" ht="24">
      <c r="A553" s="16" t="s">
        <v>251</v>
      </c>
      <c r="B553" s="9" t="s">
        <v>306</v>
      </c>
      <c r="C553" s="9" t="s">
        <v>269</v>
      </c>
      <c r="D553" s="16">
        <v>622</v>
      </c>
      <c r="E553" s="43" t="s">
        <v>342</v>
      </c>
      <c r="F553" s="68">
        <v>174.1</v>
      </c>
      <c r="G553" s="68"/>
      <c r="H553" s="68"/>
    </row>
    <row r="554" spans="1:8" ht="48">
      <c r="A554" s="16" t="s">
        <v>251</v>
      </c>
      <c r="B554" s="9" t="s">
        <v>306</v>
      </c>
      <c r="C554" s="9" t="s">
        <v>345</v>
      </c>
      <c r="D554" s="16"/>
      <c r="E554" s="43" t="s">
        <v>346</v>
      </c>
      <c r="F554" s="68">
        <f>F555</f>
        <v>4582.1000000000004</v>
      </c>
      <c r="G554" s="68"/>
      <c r="H554" s="68"/>
    </row>
    <row r="555" spans="1:8" ht="48">
      <c r="A555" s="16" t="s">
        <v>251</v>
      </c>
      <c r="B555" s="9" t="s">
        <v>306</v>
      </c>
      <c r="C555" s="9" t="s">
        <v>345</v>
      </c>
      <c r="D555" s="24" t="s">
        <v>282</v>
      </c>
      <c r="E555" s="44" t="s">
        <v>283</v>
      </c>
      <c r="F555" s="68">
        <f>F556+F557</f>
        <v>4582.1000000000004</v>
      </c>
      <c r="G555" s="68"/>
      <c r="H555" s="68"/>
    </row>
    <row r="556" spans="1:8" ht="72">
      <c r="A556" s="16" t="s">
        <v>251</v>
      </c>
      <c r="B556" s="9" t="s">
        <v>306</v>
      </c>
      <c r="C556" s="9" t="s">
        <v>345</v>
      </c>
      <c r="D556" s="16" t="s">
        <v>285</v>
      </c>
      <c r="E556" s="43" t="s">
        <v>621</v>
      </c>
      <c r="F556" s="68">
        <v>2156.1</v>
      </c>
      <c r="G556" s="68"/>
      <c r="H556" s="68"/>
    </row>
    <row r="557" spans="1:8" ht="72">
      <c r="A557" s="16" t="s">
        <v>251</v>
      </c>
      <c r="B557" s="9" t="s">
        <v>306</v>
      </c>
      <c r="C557" s="9" t="s">
        <v>345</v>
      </c>
      <c r="D557" s="16" t="s">
        <v>287</v>
      </c>
      <c r="E557" s="43" t="s">
        <v>620</v>
      </c>
      <c r="F557" s="68">
        <v>2426</v>
      </c>
      <c r="G557" s="68"/>
      <c r="H557" s="68"/>
    </row>
    <row r="558" spans="1:8" ht="60">
      <c r="A558" s="16" t="s">
        <v>251</v>
      </c>
      <c r="B558" s="9" t="s">
        <v>306</v>
      </c>
      <c r="C558" s="9" t="s">
        <v>348</v>
      </c>
      <c r="D558" s="16"/>
      <c r="E558" s="43" t="s">
        <v>347</v>
      </c>
      <c r="F558" s="68">
        <f>F559</f>
        <v>320.70000000000005</v>
      </c>
      <c r="G558" s="68"/>
      <c r="H558" s="68"/>
    </row>
    <row r="559" spans="1:8" ht="48">
      <c r="A559" s="16" t="s">
        <v>251</v>
      </c>
      <c r="B559" s="9" t="s">
        <v>306</v>
      </c>
      <c r="C559" s="9" t="s">
        <v>348</v>
      </c>
      <c r="D559" s="24" t="s">
        <v>282</v>
      </c>
      <c r="E559" s="44" t="s">
        <v>283</v>
      </c>
      <c r="F559" s="68">
        <f>F560+F561</f>
        <v>320.70000000000005</v>
      </c>
      <c r="G559" s="68"/>
      <c r="H559" s="68"/>
    </row>
    <row r="560" spans="1:8" ht="72">
      <c r="A560" s="16" t="s">
        <v>251</v>
      </c>
      <c r="B560" s="9" t="s">
        <v>306</v>
      </c>
      <c r="C560" s="9" t="s">
        <v>348</v>
      </c>
      <c r="D560" s="16" t="s">
        <v>285</v>
      </c>
      <c r="E560" s="43" t="s">
        <v>621</v>
      </c>
      <c r="F560" s="68">
        <v>150.9</v>
      </c>
      <c r="G560" s="68"/>
      <c r="H560" s="68"/>
    </row>
    <row r="561" spans="1:8" ht="48">
      <c r="A561" s="16" t="s">
        <v>251</v>
      </c>
      <c r="B561" s="9" t="s">
        <v>306</v>
      </c>
      <c r="C561" s="9" t="s">
        <v>348</v>
      </c>
      <c r="D561" s="16" t="s">
        <v>287</v>
      </c>
      <c r="E561" s="43" t="s">
        <v>288</v>
      </c>
      <c r="F561" s="68">
        <v>169.8</v>
      </c>
      <c r="G561" s="68"/>
      <c r="H561" s="68"/>
    </row>
    <row r="562" spans="1:8" ht="72">
      <c r="A562" s="16" t="s">
        <v>251</v>
      </c>
      <c r="B562" s="9" t="s">
        <v>306</v>
      </c>
      <c r="C562" s="9" t="s">
        <v>583</v>
      </c>
      <c r="D562" s="16"/>
      <c r="E562" s="43" t="s">
        <v>580</v>
      </c>
      <c r="F562" s="68">
        <f>F563</f>
        <v>463.3</v>
      </c>
      <c r="G562" s="68"/>
      <c r="H562" s="68"/>
    </row>
    <row r="563" spans="1:8" ht="48">
      <c r="A563" s="16" t="s">
        <v>251</v>
      </c>
      <c r="B563" s="9" t="s">
        <v>306</v>
      </c>
      <c r="C563" s="9" t="s">
        <v>583</v>
      </c>
      <c r="D563" s="24" t="s">
        <v>282</v>
      </c>
      <c r="E563" s="44" t="s">
        <v>283</v>
      </c>
      <c r="F563" s="68">
        <f>F564+F565</f>
        <v>463.3</v>
      </c>
      <c r="G563" s="68"/>
      <c r="H563" s="68"/>
    </row>
    <row r="564" spans="1:8" ht="72">
      <c r="A564" s="16" t="s">
        <v>251</v>
      </c>
      <c r="B564" s="9" t="s">
        <v>306</v>
      </c>
      <c r="C564" s="9" t="s">
        <v>583</v>
      </c>
      <c r="D564" s="16" t="s">
        <v>285</v>
      </c>
      <c r="E564" s="43" t="s">
        <v>621</v>
      </c>
      <c r="F564" s="68">
        <v>270.46300000000002</v>
      </c>
      <c r="G564" s="68"/>
      <c r="H564" s="68"/>
    </row>
    <row r="565" spans="1:8" ht="72">
      <c r="A565" s="16" t="s">
        <v>251</v>
      </c>
      <c r="B565" s="9" t="s">
        <v>306</v>
      </c>
      <c r="C565" s="9" t="s">
        <v>583</v>
      </c>
      <c r="D565" s="16" t="s">
        <v>287</v>
      </c>
      <c r="E565" s="43" t="s">
        <v>620</v>
      </c>
      <c r="F565" s="68">
        <v>192.83699999999999</v>
      </c>
      <c r="G565" s="68"/>
      <c r="H565" s="68"/>
    </row>
    <row r="566" spans="1:8" ht="72">
      <c r="A566" s="16" t="s">
        <v>251</v>
      </c>
      <c r="B566" s="9" t="s">
        <v>306</v>
      </c>
      <c r="C566" s="9" t="s">
        <v>582</v>
      </c>
      <c r="D566" s="16"/>
      <c r="E566" s="43" t="s">
        <v>581</v>
      </c>
      <c r="F566" s="68">
        <f>F567</f>
        <v>46.3</v>
      </c>
      <c r="G566" s="68"/>
      <c r="H566" s="68"/>
    </row>
    <row r="567" spans="1:8" ht="48">
      <c r="A567" s="16" t="s">
        <v>251</v>
      </c>
      <c r="B567" s="9" t="s">
        <v>306</v>
      </c>
      <c r="C567" s="9" t="s">
        <v>582</v>
      </c>
      <c r="D567" s="24" t="s">
        <v>282</v>
      </c>
      <c r="E567" s="44" t="s">
        <v>283</v>
      </c>
      <c r="F567" s="68">
        <f>F568+F569</f>
        <v>46.3</v>
      </c>
      <c r="G567" s="68"/>
      <c r="H567" s="68"/>
    </row>
    <row r="568" spans="1:8" ht="48">
      <c r="A568" s="16" t="s">
        <v>251</v>
      </c>
      <c r="B568" s="9" t="s">
        <v>306</v>
      </c>
      <c r="C568" s="9" t="s">
        <v>582</v>
      </c>
      <c r="D568" s="16" t="s">
        <v>285</v>
      </c>
      <c r="E568" s="43" t="s">
        <v>286</v>
      </c>
      <c r="F568" s="68">
        <v>26.948</v>
      </c>
      <c r="G568" s="68"/>
      <c r="H568" s="68"/>
    </row>
    <row r="569" spans="1:8" ht="72">
      <c r="A569" s="16" t="s">
        <v>251</v>
      </c>
      <c r="B569" s="9" t="s">
        <v>306</v>
      </c>
      <c r="C569" s="9" t="s">
        <v>582</v>
      </c>
      <c r="D569" s="16" t="s">
        <v>287</v>
      </c>
      <c r="E569" s="43" t="s">
        <v>620</v>
      </c>
      <c r="F569" s="68">
        <v>19.352</v>
      </c>
      <c r="G569" s="68"/>
      <c r="H569" s="68"/>
    </row>
    <row r="570" spans="1:8" ht="48">
      <c r="A570" s="16" t="s">
        <v>251</v>
      </c>
      <c r="B570" s="9" t="s">
        <v>306</v>
      </c>
      <c r="C570" s="9" t="s">
        <v>632</v>
      </c>
      <c r="D570" s="16"/>
      <c r="E570" s="43" t="s">
        <v>630</v>
      </c>
      <c r="F570" s="68">
        <f>F571</f>
        <v>100</v>
      </c>
      <c r="G570" s="68"/>
      <c r="H570" s="68"/>
    </row>
    <row r="571" spans="1:8" ht="48">
      <c r="A571" s="16" t="s">
        <v>251</v>
      </c>
      <c r="B571" s="9" t="s">
        <v>306</v>
      </c>
      <c r="C571" s="9" t="s">
        <v>632</v>
      </c>
      <c r="D571" s="24" t="s">
        <v>282</v>
      </c>
      <c r="E571" s="44" t="s">
        <v>283</v>
      </c>
      <c r="F571" s="68">
        <f>F572</f>
        <v>100</v>
      </c>
      <c r="G571" s="68"/>
      <c r="H571" s="68"/>
    </row>
    <row r="572" spans="1:8" ht="24">
      <c r="A572" s="16" t="s">
        <v>251</v>
      </c>
      <c r="B572" s="9" t="s">
        <v>306</v>
      </c>
      <c r="C572" s="9" t="s">
        <v>632</v>
      </c>
      <c r="D572" s="16">
        <v>622</v>
      </c>
      <c r="E572" s="43" t="s">
        <v>342</v>
      </c>
      <c r="F572" s="68">
        <v>100</v>
      </c>
      <c r="G572" s="68"/>
      <c r="H572" s="68"/>
    </row>
    <row r="573" spans="1:8" ht="36">
      <c r="A573" s="16" t="s">
        <v>251</v>
      </c>
      <c r="B573" s="9" t="s">
        <v>306</v>
      </c>
      <c r="C573" s="9" t="s">
        <v>392</v>
      </c>
      <c r="D573" s="16"/>
      <c r="E573" s="43" t="s">
        <v>96</v>
      </c>
      <c r="F573" s="68">
        <f>F574</f>
        <v>912.5</v>
      </c>
      <c r="G573" s="68">
        <f>G574</f>
        <v>0</v>
      </c>
      <c r="H573" s="68">
        <f>H574</f>
        <v>190</v>
      </c>
    </row>
    <row r="574" spans="1:8" ht="72">
      <c r="A574" s="16" t="s">
        <v>251</v>
      </c>
      <c r="B574" s="9" t="s">
        <v>306</v>
      </c>
      <c r="C574" s="9" t="s">
        <v>397</v>
      </c>
      <c r="D574" s="16"/>
      <c r="E574" s="43" t="s">
        <v>146</v>
      </c>
      <c r="F574" s="68">
        <f t="shared" ref="F574:H576" si="43">F575</f>
        <v>912.5</v>
      </c>
      <c r="G574" s="68">
        <f t="shared" si="43"/>
        <v>0</v>
      </c>
      <c r="H574" s="68">
        <f t="shared" si="43"/>
        <v>190</v>
      </c>
    </row>
    <row r="575" spans="1:8" ht="60">
      <c r="A575" s="16" t="s">
        <v>251</v>
      </c>
      <c r="B575" s="9" t="s">
        <v>306</v>
      </c>
      <c r="C575" s="9" t="s">
        <v>404</v>
      </c>
      <c r="D575" s="16"/>
      <c r="E575" s="43" t="s">
        <v>147</v>
      </c>
      <c r="F575" s="68">
        <f>F576+F579</f>
        <v>912.5</v>
      </c>
      <c r="G575" s="68">
        <f>G576</f>
        <v>0</v>
      </c>
      <c r="H575" s="68">
        <f>H576</f>
        <v>190</v>
      </c>
    </row>
    <row r="576" spans="1:8" ht="48">
      <c r="A576" s="16" t="s">
        <v>251</v>
      </c>
      <c r="B576" s="9" t="s">
        <v>306</v>
      </c>
      <c r="C576" s="9" t="s">
        <v>471</v>
      </c>
      <c r="D576" s="16"/>
      <c r="E576" s="43" t="s">
        <v>150</v>
      </c>
      <c r="F576" s="68">
        <f t="shared" si="43"/>
        <v>0</v>
      </c>
      <c r="G576" s="68">
        <f t="shared" si="43"/>
        <v>0</v>
      </c>
      <c r="H576" s="68">
        <f t="shared" si="43"/>
        <v>190</v>
      </c>
    </row>
    <row r="577" spans="1:8" ht="48">
      <c r="A577" s="16" t="s">
        <v>251</v>
      </c>
      <c r="B577" s="9" t="s">
        <v>306</v>
      </c>
      <c r="C577" s="9" t="s">
        <v>471</v>
      </c>
      <c r="D577" s="24" t="s">
        <v>282</v>
      </c>
      <c r="E577" s="44" t="s">
        <v>283</v>
      </c>
      <c r="F577" s="68"/>
      <c r="G577" s="68"/>
      <c r="H577" s="68">
        <f>H578</f>
        <v>190</v>
      </c>
    </row>
    <row r="578" spans="1:8" ht="24">
      <c r="A578" s="16" t="s">
        <v>251</v>
      </c>
      <c r="B578" s="9" t="s">
        <v>306</v>
      </c>
      <c r="C578" s="9" t="s">
        <v>471</v>
      </c>
      <c r="D578" s="16">
        <v>612</v>
      </c>
      <c r="E578" s="43" t="s">
        <v>530</v>
      </c>
      <c r="F578" s="68"/>
      <c r="G578" s="65"/>
      <c r="H578" s="90">
        <v>190</v>
      </c>
    </row>
    <row r="579" spans="1:8" ht="60">
      <c r="A579" s="9" t="s">
        <v>251</v>
      </c>
      <c r="B579" s="9" t="s">
        <v>306</v>
      </c>
      <c r="C579" s="9" t="s">
        <v>472</v>
      </c>
      <c r="D579" s="16"/>
      <c r="E579" s="43" t="s">
        <v>148</v>
      </c>
      <c r="F579" s="68">
        <f t="shared" ref="F579:H580" si="44">F580</f>
        <v>912.5</v>
      </c>
      <c r="G579" s="68">
        <f t="shared" si="44"/>
        <v>0</v>
      </c>
      <c r="H579" s="68">
        <f t="shared" si="44"/>
        <v>0</v>
      </c>
    </row>
    <row r="580" spans="1:8" ht="48">
      <c r="A580" s="9" t="s">
        <v>251</v>
      </c>
      <c r="B580" s="9" t="s">
        <v>306</v>
      </c>
      <c r="C580" s="9" t="s">
        <v>472</v>
      </c>
      <c r="D580" s="24" t="s">
        <v>282</v>
      </c>
      <c r="E580" s="44" t="s">
        <v>283</v>
      </c>
      <c r="F580" s="68">
        <f t="shared" si="44"/>
        <v>912.5</v>
      </c>
      <c r="G580" s="68">
        <f t="shared" si="44"/>
        <v>0</v>
      </c>
      <c r="H580" s="68">
        <f t="shared" si="44"/>
        <v>0</v>
      </c>
    </row>
    <row r="581" spans="1:8" ht="24">
      <c r="A581" s="9" t="s">
        <v>251</v>
      </c>
      <c r="B581" s="9" t="s">
        <v>306</v>
      </c>
      <c r="C581" s="9" t="s">
        <v>472</v>
      </c>
      <c r="D581" s="16">
        <v>612</v>
      </c>
      <c r="E581" s="43" t="s">
        <v>530</v>
      </c>
      <c r="F581" s="68">
        <v>912.5</v>
      </c>
      <c r="G581" s="68"/>
      <c r="H581" s="68"/>
    </row>
    <row r="582" spans="1:8" ht="36">
      <c r="A582" s="9" t="s">
        <v>251</v>
      </c>
      <c r="B582" s="9" t="s">
        <v>306</v>
      </c>
      <c r="C582" s="9" t="s">
        <v>384</v>
      </c>
      <c r="D582" s="16"/>
      <c r="E582" s="43" t="s">
        <v>316</v>
      </c>
      <c r="F582" s="68">
        <f>F583</f>
        <v>315</v>
      </c>
      <c r="G582" s="68"/>
      <c r="H582" s="68"/>
    </row>
    <row r="583" spans="1:8" ht="60">
      <c r="A583" s="9" t="s">
        <v>251</v>
      </c>
      <c r="B583" s="9" t="s">
        <v>306</v>
      </c>
      <c r="C583" s="28" t="s">
        <v>390</v>
      </c>
      <c r="D583" s="16"/>
      <c r="E583" s="29" t="s">
        <v>317</v>
      </c>
      <c r="F583" s="68">
        <f>F584</f>
        <v>315</v>
      </c>
      <c r="G583" s="68"/>
      <c r="H583" s="68"/>
    </row>
    <row r="584" spans="1:8" ht="48">
      <c r="A584" s="9" t="s">
        <v>251</v>
      </c>
      <c r="B584" s="9" t="s">
        <v>306</v>
      </c>
      <c r="C584" s="9" t="s">
        <v>391</v>
      </c>
      <c r="D584" s="16"/>
      <c r="E584" s="43" t="s">
        <v>318</v>
      </c>
      <c r="F584" s="68">
        <f>F585+F588</f>
        <v>315</v>
      </c>
      <c r="G584" s="68"/>
      <c r="H584" s="68"/>
    </row>
    <row r="585" spans="1:8" ht="36">
      <c r="A585" s="9" t="s">
        <v>251</v>
      </c>
      <c r="B585" s="9" t="s">
        <v>306</v>
      </c>
      <c r="C585" s="9" t="s">
        <v>473</v>
      </c>
      <c r="D585" s="16"/>
      <c r="E585" s="43" t="s">
        <v>236</v>
      </c>
      <c r="F585" s="68">
        <f>F586</f>
        <v>285</v>
      </c>
      <c r="G585" s="68"/>
      <c r="H585" s="68"/>
    </row>
    <row r="586" spans="1:8" ht="48">
      <c r="A586" s="9" t="s">
        <v>251</v>
      </c>
      <c r="B586" s="9" t="s">
        <v>306</v>
      </c>
      <c r="C586" s="9" t="s">
        <v>473</v>
      </c>
      <c r="D586" s="24" t="s">
        <v>282</v>
      </c>
      <c r="E586" s="44" t="s">
        <v>283</v>
      </c>
      <c r="F586" s="68">
        <f>F587</f>
        <v>285</v>
      </c>
      <c r="G586" s="68"/>
      <c r="H586" s="68"/>
    </row>
    <row r="587" spans="1:8" ht="24">
      <c r="A587" s="9" t="s">
        <v>251</v>
      </c>
      <c r="B587" s="9" t="s">
        <v>306</v>
      </c>
      <c r="C587" s="9" t="s">
        <v>473</v>
      </c>
      <c r="D587" s="16">
        <v>612</v>
      </c>
      <c r="E587" s="43" t="s">
        <v>530</v>
      </c>
      <c r="F587" s="68">
        <v>285</v>
      </c>
      <c r="G587" s="68"/>
      <c r="H587" s="68"/>
    </row>
    <row r="588" spans="1:8" ht="48">
      <c r="A588" s="9" t="s">
        <v>251</v>
      </c>
      <c r="B588" s="9" t="s">
        <v>306</v>
      </c>
      <c r="C588" s="9" t="s">
        <v>476</v>
      </c>
      <c r="D588" s="16"/>
      <c r="E588" s="43" t="s">
        <v>238</v>
      </c>
      <c r="F588" s="68">
        <f>F589</f>
        <v>30</v>
      </c>
      <c r="G588" s="68"/>
      <c r="H588" s="68"/>
    </row>
    <row r="589" spans="1:8" ht="48">
      <c r="A589" s="9" t="s">
        <v>251</v>
      </c>
      <c r="B589" s="9" t="s">
        <v>306</v>
      </c>
      <c r="C589" s="9" t="s">
        <v>476</v>
      </c>
      <c r="D589" s="24" t="s">
        <v>282</v>
      </c>
      <c r="E589" s="44" t="s">
        <v>283</v>
      </c>
      <c r="F589" s="68">
        <f>F590</f>
        <v>30</v>
      </c>
      <c r="G589" s="68"/>
      <c r="H589" s="68"/>
    </row>
    <row r="590" spans="1:8" ht="24">
      <c r="A590" s="9" t="s">
        <v>251</v>
      </c>
      <c r="B590" s="9" t="s">
        <v>306</v>
      </c>
      <c r="C590" s="9" t="s">
        <v>476</v>
      </c>
      <c r="D590" s="16">
        <v>612</v>
      </c>
      <c r="E590" s="43" t="s">
        <v>530</v>
      </c>
      <c r="F590" s="68">
        <v>30</v>
      </c>
      <c r="G590" s="68"/>
      <c r="H590" s="68"/>
    </row>
    <row r="591" spans="1:8" ht="36">
      <c r="A591" s="18" t="s">
        <v>251</v>
      </c>
      <c r="B591" s="18" t="s">
        <v>26</v>
      </c>
      <c r="C591" s="9"/>
      <c r="D591" s="16"/>
      <c r="E591" s="43" t="s">
        <v>344</v>
      </c>
      <c r="F591" s="67">
        <f>F592+F598</f>
        <v>524</v>
      </c>
      <c r="G591" s="67">
        <f>G592+G598</f>
        <v>524</v>
      </c>
      <c r="H591" s="67">
        <f>H592+H598</f>
        <v>524</v>
      </c>
    </row>
    <row r="592" spans="1:8" ht="24">
      <c r="A592" s="16" t="s">
        <v>251</v>
      </c>
      <c r="B592" s="16" t="s">
        <v>26</v>
      </c>
      <c r="C592" s="9" t="s">
        <v>132</v>
      </c>
      <c r="D592" s="16"/>
      <c r="E592" s="43" t="s">
        <v>382</v>
      </c>
      <c r="F592" s="68">
        <f>F593</f>
        <v>500</v>
      </c>
      <c r="G592" s="68">
        <f>G593</f>
        <v>500</v>
      </c>
      <c r="H592" s="68">
        <f>H593</f>
        <v>500</v>
      </c>
    </row>
    <row r="593" spans="1:8" ht="36">
      <c r="A593" s="16" t="s">
        <v>251</v>
      </c>
      <c r="B593" s="16" t="s">
        <v>26</v>
      </c>
      <c r="C593" s="9" t="s">
        <v>140</v>
      </c>
      <c r="D593" s="24"/>
      <c r="E593" s="43" t="s">
        <v>300</v>
      </c>
      <c r="F593" s="68">
        <f>F595</f>
        <v>500</v>
      </c>
      <c r="G593" s="68">
        <f>G595</f>
        <v>500</v>
      </c>
      <c r="H593" s="68">
        <f>H595</f>
        <v>500</v>
      </c>
    </row>
    <row r="594" spans="1:8" ht="48">
      <c r="A594" s="16" t="s">
        <v>251</v>
      </c>
      <c r="B594" s="16" t="s">
        <v>26</v>
      </c>
      <c r="C594" s="9" t="s">
        <v>141</v>
      </c>
      <c r="D594" s="24"/>
      <c r="E594" s="43" t="s">
        <v>144</v>
      </c>
      <c r="F594" s="68">
        <f>F595</f>
        <v>500</v>
      </c>
      <c r="G594" s="68">
        <f t="shared" ref="G594:H596" si="45">G595</f>
        <v>500</v>
      </c>
      <c r="H594" s="68">
        <f t="shared" si="45"/>
        <v>500</v>
      </c>
    </row>
    <row r="595" spans="1:8" ht="36">
      <c r="A595" s="16" t="s">
        <v>251</v>
      </c>
      <c r="B595" s="16" t="s">
        <v>26</v>
      </c>
      <c r="C595" s="9" t="s">
        <v>477</v>
      </c>
      <c r="D595" s="25"/>
      <c r="E595" s="45" t="s">
        <v>113</v>
      </c>
      <c r="F595" s="68">
        <f>F596</f>
        <v>500</v>
      </c>
      <c r="G595" s="68">
        <f t="shared" si="45"/>
        <v>500</v>
      </c>
      <c r="H595" s="68">
        <f t="shared" si="45"/>
        <v>500</v>
      </c>
    </row>
    <row r="596" spans="1:8" ht="48">
      <c r="A596" s="16" t="s">
        <v>251</v>
      </c>
      <c r="B596" s="16" t="s">
        <v>26</v>
      </c>
      <c r="C596" s="9" t="s">
        <v>477</v>
      </c>
      <c r="D596" s="24" t="s">
        <v>282</v>
      </c>
      <c r="E596" s="44" t="s">
        <v>283</v>
      </c>
      <c r="F596" s="68">
        <f>F597</f>
        <v>500</v>
      </c>
      <c r="G596" s="68">
        <f t="shared" si="45"/>
        <v>500</v>
      </c>
      <c r="H596" s="68">
        <f t="shared" si="45"/>
        <v>500</v>
      </c>
    </row>
    <row r="597" spans="1:8" ht="48">
      <c r="A597" s="16" t="s">
        <v>251</v>
      </c>
      <c r="B597" s="16" t="s">
        <v>26</v>
      </c>
      <c r="C597" s="9" t="s">
        <v>477</v>
      </c>
      <c r="D597" s="16" t="s">
        <v>285</v>
      </c>
      <c r="E597" s="43" t="s">
        <v>286</v>
      </c>
      <c r="F597" s="68">
        <v>500</v>
      </c>
      <c r="G597" s="68">
        <v>500</v>
      </c>
      <c r="H597" s="68">
        <v>500</v>
      </c>
    </row>
    <row r="598" spans="1:8" ht="36">
      <c r="A598" s="16" t="s">
        <v>251</v>
      </c>
      <c r="B598" s="16" t="s">
        <v>26</v>
      </c>
      <c r="C598" s="9" t="s">
        <v>127</v>
      </c>
      <c r="D598" s="16"/>
      <c r="E598" s="43" t="s">
        <v>185</v>
      </c>
      <c r="F598" s="68">
        <f>F599</f>
        <v>24</v>
      </c>
      <c r="G598" s="68">
        <f>G599</f>
        <v>24</v>
      </c>
      <c r="H598" s="68">
        <f>H599</f>
        <v>24</v>
      </c>
    </row>
    <row r="599" spans="1:8" ht="36">
      <c r="A599" s="16" t="s">
        <v>251</v>
      </c>
      <c r="B599" s="16" t="s">
        <v>26</v>
      </c>
      <c r="C599" s="9" t="s">
        <v>128</v>
      </c>
      <c r="D599" s="16"/>
      <c r="E599" s="43" t="s">
        <v>330</v>
      </c>
      <c r="F599" s="68">
        <f>F601</f>
        <v>24</v>
      </c>
      <c r="G599" s="68">
        <f>G601</f>
        <v>24</v>
      </c>
      <c r="H599" s="68">
        <f>H601</f>
        <v>24</v>
      </c>
    </row>
    <row r="600" spans="1:8" ht="36">
      <c r="A600" s="16" t="s">
        <v>251</v>
      </c>
      <c r="B600" s="16" t="s">
        <v>26</v>
      </c>
      <c r="C600" s="9" t="s">
        <v>38</v>
      </c>
      <c r="D600" s="16"/>
      <c r="E600" s="43" t="s">
        <v>301</v>
      </c>
      <c r="F600" s="68">
        <f t="shared" ref="F600:H602" si="46">F601</f>
        <v>24</v>
      </c>
      <c r="G600" s="68">
        <f t="shared" si="46"/>
        <v>24</v>
      </c>
      <c r="H600" s="68">
        <f t="shared" si="46"/>
        <v>24</v>
      </c>
    </row>
    <row r="601" spans="1:8" ht="36">
      <c r="A601" s="16" t="s">
        <v>251</v>
      </c>
      <c r="B601" s="16" t="s">
        <v>26</v>
      </c>
      <c r="C601" s="9" t="s">
        <v>51</v>
      </c>
      <c r="D601" s="25"/>
      <c r="E601" s="43" t="s">
        <v>344</v>
      </c>
      <c r="F601" s="68">
        <f t="shared" si="46"/>
        <v>24</v>
      </c>
      <c r="G601" s="68">
        <f t="shared" si="46"/>
        <v>24</v>
      </c>
      <c r="H601" s="68">
        <f t="shared" si="46"/>
        <v>24</v>
      </c>
    </row>
    <row r="602" spans="1:8" ht="48">
      <c r="A602" s="16" t="s">
        <v>251</v>
      </c>
      <c r="B602" s="16" t="s">
        <v>26</v>
      </c>
      <c r="C602" s="9" t="s">
        <v>51</v>
      </c>
      <c r="D602" s="24" t="s">
        <v>282</v>
      </c>
      <c r="E602" s="44" t="s">
        <v>283</v>
      </c>
      <c r="F602" s="68">
        <f>F603</f>
        <v>24</v>
      </c>
      <c r="G602" s="68">
        <f t="shared" si="46"/>
        <v>24</v>
      </c>
      <c r="H602" s="68">
        <f t="shared" si="46"/>
        <v>24</v>
      </c>
    </row>
    <row r="603" spans="1:8" ht="48">
      <c r="A603" s="16" t="s">
        <v>251</v>
      </c>
      <c r="B603" s="16" t="s">
        <v>26</v>
      </c>
      <c r="C603" s="9" t="s">
        <v>51</v>
      </c>
      <c r="D603" s="16" t="s">
        <v>285</v>
      </c>
      <c r="E603" s="43" t="s">
        <v>286</v>
      </c>
      <c r="F603" s="68">
        <v>24</v>
      </c>
      <c r="G603" s="68">
        <v>24</v>
      </c>
      <c r="H603" s="68">
        <v>24</v>
      </c>
    </row>
    <row r="604" spans="1:8">
      <c r="A604" s="18" t="s">
        <v>251</v>
      </c>
      <c r="B604" s="18" t="s">
        <v>251</v>
      </c>
      <c r="C604" s="9"/>
      <c r="D604" s="16"/>
      <c r="E604" s="43" t="s">
        <v>295</v>
      </c>
      <c r="F604" s="67">
        <f>F605+F614</f>
        <v>15513.264000000001</v>
      </c>
      <c r="G604" s="67">
        <f>G605+G614</f>
        <v>9320</v>
      </c>
      <c r="H604" s="67">
        <f>H605+H614</f>
        <v>9320</v>
      </c>
    </row>
    <row r="605" spans="1:8" ht="24">
      <c r="A605" s="16" t="s">
        <v>251</v>
      </c>
      <c r="B605" s="16" t="s">
        <v>251</v>
      </c>
      <c r="C605" s="9" t="s">
        <v>132</v>
      </c>
      <c r="D605" s="16"/>
      <c r="E605" s="43" t="s">
        <v>110</v>
      </c>
      <c r="F605" s="68">
        <f>F606</f>
        <v>11174.6</v>
      </c>
      <c r="G605" s="68">
        <f>G606</f>
        <v>5117</v>
      </c>
      <c r="H605" s="68">
        <f>H606</f>
        <v>5117</v>
      </c>
    </row>
    <row r="606" spans="1:8" ht="36">
      <c r="A606" s="16" t="s">
        <v>251</v>
      </c>
      <c r="B606" s="16" t="s">
        <v>251</v>
      </c>
      <c r="C606" s="9" t="s">
        <v>378</v>
      </c>
      <c r="D606" s="16"/>
      <c r="E606" s="43" t="s">
        <v>380</v>
      </c>
      <c r="F606" s="68">
        <f>F607</f>
        <v>11174.6</v>
      </c>
      <c r="G606" s="68">
        <f>G611</f>
        <v>5117</v>
      </c>
      <c r="H606" s="68">
        <f>H611</f>
        <v>5117</v>
      </c>
    </row>
    <row r="607" spans="1:8" ht="36">
      <c r="A607" s="16" t="s">
        <v>251</v>
      </c>
      <c r="B607" s="16" t="s">
        <v>251</v>
      </c>
      <c r="C607" s="9" t="s">
        <v>379</v>
      </c>
      <c r="D607" s="16"/>
      <c r="E607" s="43" t="s">
        <v>381</v>
      </c>
      <c r="F607" s="68">
        <f>F611+F608</f>
        <v>11174.6</v>
      </c>
      <c r="G607" s="68">
        <f>G611</f>
        <v>5117</v>
      </c>
      <c r="H607" s="68">
        <f>H611</f>
        <v>5117</v>
      </c>
    </row>
    <row r="608" spans="1:8" ht="36">
      <c r="A608" s="16" t="s">
        <v>251</v>
      </c>
      <c r="B608" s="16" t="s">
        <v>251</v>
      </c>
      <c r="C608" s="9" t="s">
        <v>75</v>
      </c>
      <c r="D608" s="16"/>
      <c r="E608" s="43" t="s">
        <v>76</v>
      </c>
      <c r="F608" s="68">
        <f>F609</f>
        <v>6057.6</v>
      </c>
      <c r="G608" s="68"/>
      <c r="H608" s="68"/>
    </row>
    <row r="609" spans="1:8" ht="48">
      <c r="A609" s="16" t="s">
        <v>251</v>
      </c>
      <c r="B609" s="16" t="s">
        <v>251</v>
      </c>
      <c r="C609" s="9" t="s">
        <v>75</v>
      </c>
      <c r="D609" s="24" t="s">
        <v>282</v>
      </c>
      <c r="E609" s="44" t="s">
        <v>283</v>
      </c>
      <c r="F609" s="68">
        <f>F610</f>
        <v>6057.6</v>
      </c>
      <c r="G609" s="68"/>
      <c r="H609" s="68"/>
    </row>
    <row r="610" spans="1:8" ht="48">
      <c r="A610" s="16" t="s">
        <v>251</v>
      </c>
      <c r="B610" s="16" t="s">
        <v>251</v>
      </c>
      <c r="C610" s="9" t="s">
        <v>75</v>
      </c>
      <c r="D610" s="16" t="s">
        <v>383</v>
      </c>
      <c r="E610" s="43" t="s">
        <v>286</v>
      </c>
      <c r="F610" s="68">
        <v>6057.6</v>
      </c>
      <c r="G610" s="68"/>
      <c r="H610" s="68"/>
    </row>
    <row r="611" spans="1:8" ht="24">
      <c r="A611" s="16" t="s">
        <v>251</v>
      </c>
      <c r="B611" s="16" t="s">
        <v>251</v>
      </c>
      <c r="C611" s="9" t="s">
        <v>478</v>
      </c>
      <c r="D611" s="16"/>
      <c r="E611" s="43" t="s">
        <v>114</v>
      </c>
      <c r="F611" s="68">
        <f t="shared" ref="F611:H612" si="47">F612</f>
        <v>5117</v>
      </c>
      <c r="G611" s="68">
        <f t="shared" si="47"/>
        <v>5117</v>
      </c>
      <c r="H611" s="68">
        <f t="shared" si="47"/>
        <v>5117</v>
      </c>
    </row>
    <row r="612" spans="1:8" ht="48">
      <c r="A612" s="16" t="s">
        <v>251</v>
      </c>
      <c r="B612" s="16" t="s">
        <v>251</v>
      </c>
      <c r="C612" s="9" t="s">
        <v>478</v>
      </c>
      <c r="D612" s="24" t="s">
        <v>282</v>
      </c>
      <c r="E612" s="44" t="s">
        <v>283</v>
      </c>
      <c r="F612" s="68">
        <f t="shared" si="47"/>
        <v>5117</v>
      </c>
      <c r="G612" s="68">
        <f t="shared" si="47"/>
        <v>5117</v>
      </c>
      <c r="H612" s="68">
        <f t="shared" si="47"/>
        <v>5117</v>
      </c>
    </row>
    <row r="613" spans="1:8" ht="48">
      <c r="A613" s="16" t="s">
        <v>251</v>
      </c>
      <c r="B613" s="16" t="s">
        <v>251</v>
      </c>
      <c r="C613" s="9" t="s">
        <v>478</v>
      </c>
      <c r="D613" s="16" t="s">
        <v>383</v>
      </c>
      <c r="E613" s="43" t="s">
        <v>286</v>
      </c>
      <c r="F613" s="68">
        <v>5117</v>
      </c>
      <c r="G613" s="68">
        <v>5117</v>
      </c>
      <c r="H613" s="68">
        <v>5117</v>
      </c>
    </row>
    <row r="614" spans="1:8" ht="24">
      <c r="A614" s="9" t="s">
        <v>251</v>
      </c>
      <c r="B614" s="9" t="s">
        <v>251</v>
      </c>
      <c r="C614" s="9" t="s">
        <v>396</v>
      </c>
      <c r="D614" s="9"/>
      <c r="E614" s="43" t="s">
        <v>106</v>
      </c>
      <c r="F614" s="68">
        <f>F615</f>
        <v>4338.6640000000007</v>
      </c>
      <c r="G614" s="68">
        <f>G615</f>
        <v>4203</v>
      </c>
      <c r="H614" s="68">
        <f>H615</f>
        <v>4203</v>
      </c>
    </row>
    <row r="615" spans="1:8" ht="60">
      <c r="A615" s="9" t="s">
        <v>251</v>
      </c>
      <c r="B615" s="9" t="s">
        <v>251</v>
      </c>
      <c r="C615" s="9" t="s">
        <v>524</v>
      </c>
      <c r="D615" s="9"/>
      <c r="E615" s="43" t="s">
        <v>414</v>
      </c>
      <c r="F615" s="65">
        <f>F616+F626</f>
        <v>4338.6640000000007</v>
      </c>
      <c r="G615" s="65">
        <f>G616+G626</f>
        <v>4203</v>
      </c>
      <c r="H615" s="65">
        <f>H616+H626</f>
        <v>4203</v>
      </c>
    </row>
    <row r="616" spans="1:8" ht="96">
      <c r="A616" s="9" t="s">
        <v>251</v>
      </c>
      <c r="B616" s="9" t="s">
        <v>251</v>
      </c>
      <c r="C616" s="9" t="s">
        <v>525</v>
      </c>
      <c r="D616" s="9"/>
      <c r="E616" s="43" t="s">
        <v>216</v>
      </c>
      <c r="F616" s="65">
        <f>F617+F620+F623</f>
        <v>856.86400000000003</v>
      </c>
      <c r="G616" s="65">
        <f>G617+G620+G623</f>
        <v>749</v>
      </c>
      <c r="H616" s="65">
        <f>H617+H620+H623</f>
        <v>749</v>
      </c>
    </row>
    <row r="617" spans="1:8" ht="144">
      <c r="A617" s="9" t="s">
        <v>251</v>
      </c>
      <c r="B617" s="9" t="s">
        <v>251</v>
      </c>
      <c r="C617" s="9" t="s">
        <v>479</v>
      </c>
      <c r="D617" s="9"/>
      <c r="E617" s="43" t="s">
        <v>299</v>
      </c>
      <c r="F617" s="65">
        <f t="shared" ref="F617:H618" si="48">F618</f>
        <v>558.36400000000003</v>
      </c>
      <c r="G617" s="65">
        <f t="shared" si="48"/>
        <v>450.5</v>
      </c>
      <c r="H617" s="65">
        <f t="shared" si="48"/>
        <v>450.5</v>
      </c>
    </row>
    <row r="618" spans="1:8" ht="48">
      <c r="A618" s="9" t="s">
        <v>251</v>
      </c>
      <c r="B618" s="9" t="s">
        <v>251</v>
      </c>
      <c r="C618" s="9" t="s">
        <v>479</v>
      </c>
      <c r="D618" s="27" t="s">
        <v>282</v>
      </c>
      <c r="E618" s="44" t="s">
        <v>283</v>
      </c>
      <c r="F618" s="65">
        <f t="shared" si="48"/>
        <v>558.36400000000003</v>
      </c>
      <c r="G618" s="65">
        <f t="shared" si="48"/>
        <v>450.5</v>
      </c>
      <c r="H618" s="65">
        <f t="shared" si="48"/>
        <v>450.5</v>
      </c>
    </row>
    <row r="619" spans="1:8" ht="72">
      <c r="A619" s="9" t="s">
        <v>251</v>
      </c>
      <c r="B619" s="9" t="s">
        <v>251</v>
      </c>
      <c r="C619" s="9" t="s">
        <v>479</v>
      </c>
      <c r="D619" s="9" t="s">
        <v>287</v>
      </c>
      <c r="E619" s="43" t="s">
        <v>620</v>
      </c>
      <c r="F619" s="65">
        <v>558.36400000000003</v>
      </c>
      <c r="G619" s="65">
        <v>450.5</v>
      </c>
      <c r="H619" s="90">
        <v>450.5</v>
      </c>
    </row>
    <row r="620" spans="1:8" ht="132">
      <c r="A620" s="9" t="s">
        <v>251</v>
      </c>
      <c r="B620" s="9" t="s">
        <v>251</v>
      </c>
      <c r="C620" s="9" t="s">
        <v>480</v>
      </c>
      <c r="D620" s="9"/>
      <c r="E620" s="43" t="s">
        <v>415</v>
      </c>
      <c r="F620" s="65">
        <f t="shared" ref="F620:H621" si="49">F621</f>
        <v>237</v>
      </c>
      <c r="G620" s="65">
        <f t="shared" si="49"/>
        <v>237</v>
      </c>
      <c r="H620" s="65">
        <f t="shared" si="49"/>
        <v>237</v>
      </c>
    </row>
    <row r="621" spans="1:8" ht="48">
      <c r="A621" s="9" t="s">
        <v>251</v>
      </c>
      <c r="B621" s="9" t="s">
        <v>251</v>
      </c>
      <c r="C621" s="9" t="s">
        <v>480</v>
      </c>
      <c r="D621" s="27" t="s">
        <v>282</v>
      </c>
      <c r="E621" s="44" t="s">
        <v>283</v>
      </c>
      <c r="F621" s="65">
        <f t="shared" si="49"/>
        <v>237</v>
      </c>
      <c r="G621" s="65">
        <f t="shared" si="49"/>
        <v>237</v>
      </c>
      <c r="H621" s="65">
        <f t="shared" si="49"/>
        <v>237</v>
      </c>
    </row>
    <row r="622" spans="1:8" ht="48">
      <c r="A622" s="9" t="s">
        <v>251</v>
      </c>
      <c r="B622" s="9" t="s">
        <v>251</v>
      </c>
      <c r="C622" s="9" t="s">
        <v>480</v>
      </c>
      <c r="D622" s="9" t="s">
        <v>287</v>
      </c>
      <c r="E622" s="43" t="s">
        <v>288</v>
      </c>
      <c r="F622" s="65">
        <v>237</v>
      </c>
      <c r="G622" s="65">
        <v>237</v>
      </c>
      <c r="H622" s="90">
        <v>237</v>
      </c>
    </row>
    <row r="623" spans="1:8" ht="108">
      <c r="A623" s="9" t="s">
        <v>251</v>
      </c>
      <c r="B623" s="9" t="s">
        <v>251</v>
      </c>
      <c r="C623" s="9" t="s">
        <v>481</v>
      </c>
      <c r="D623" s="9"/>
      <c r="E623" s="43" t="s">
        <v>510</v>
      </c>
      <c r="F623" s="65">
        <f t="shared" ref="F623:H624" si="50">F624</f>
        <v>61.5</v>
      </c>
      <c r="G623" s="65">
        <f t="shared" si="50"/>
        <v>61.5</v>
      </c>
      <c r="H623" s="65">
        <f t="shared" si="50"/>
        <v>61.5</v>
      </c>
    </row>
    <row r="624" spans="1:8" ht="48">
      <c r="A624" s="9" t="s">
        <v>251</v>
      </c>
      <c r="B624" s="9" t="s">
        <v>251</v>
      </c>
      <c r="C624" s="9" t="s">
        <v>481</v>
      </c>
      <c r="D624" s="27" t="s">
        <v>282</v>
      </c>
      <c r="E624" s="44" t="s">
        <v>283</v>
      </c>
      <c r="F624" s="65">
        <f t="shared" si="50"/>
        <v>61.5</v>
      </c>
      <c r="G624" s="65">
        <f t="shared" si="50"/>
        <v>61.5</v>
      </c>
      <c r="H624" s="65">
        <f t="shared" si="50"/>
        <v>61.5</v>
      </c>
    </row>
    <row r="625" spans="1:8" ht="72">
      <c r="A625" s="9" t="s">
        <v>251</v>
      </c>
      <c r="B625" s="9" t="s">
        <v>251</v>
      </c>
      <c r="C625" s="9" t="s">
        <v>481</v>
      </c>
      <c r="D625" s="9" t="s">
        <v>287</v>
      </c>
      <c r="E625" s="43" t="s">
        <v>620</v>
      </c>
      <c r="F625" s="65">
        <v>61.5</v>
      </c>
      <c r="G625" s="65">
        <v>61.5</v>
      </c>
      <c r="H625" s="90">
        <v>61.5</v>
      </c>
    </row>
    <row r="626" spans="1:8" ht="60">
      <c r="A626" s="9" t="s">
        <v>251</v>
      </c>
      <c r="B626" s="9" t="s">
        <v>251</v>
      </c>
      <c r="C626" s="9" t="s">
        <v>526</v>
      </c>
      <c r="D626" s="9"/>
      <c r="E626" s="43" t="s">
        <v>108</v>
      </c>
      <c r="F626" s="65">
        <f>F633+F627+F630</f>
        <v>3481.8</v>
      </c>
      <c r="G626" s="65">
        <f>+G627</f>
        <v>3454</v>
      </c>
      <c r="H626" s="65">
        <f>+H627</f>
        <v>3454</v>
      </c>
    </row>
    <row r="627" spans="1:8" ht="60">
      <c r="A627" s="9" t="s">
        <v>251</v>
      </c>
      <c r="B627" s="9" t="s">
        <v>251</v>
      </c>
      <c r="C627" s="9" t="s">
        <v>482</v>
      </c>
      <c r="D627" s="9"/>
      <c r="E627" s="44" t="s">
        <v>519</v>
      </c>
      <c r="F627" s="65">
        <f t="shared" ref="F627:H628" si="51">F628</f>
        <v>3454</v>
      </c>
      <c r="G627" s="65">
        <f t="shared" si="51"/>
        <v>3454</v>
      </c>
      <c r="H627" s="65">
        <f t="shared" si="51"/>
        <v>3454</v>
      </c>
    </row>
    <row r="628" spans="1:8" ht="48">
      <c r="A628" s="9" t="s">
        <v>251</v>
      </c>
      <c r="B628" s="9" t="s">
        <v>251</v>
      </c>
      <c r="C628" s="9" t="s">
        <v>482</v>
      </c>
      <c r="D628" s="27" t="s">
        <v>282</v>
      </c>
      <c r="E628" s="44" t="s">
        <v>283</v>
      </c>
      <c r="F628" s="65">
        <f t="shared" si="51"/>
        <v>3454</v>
      </c>
      <c r="G628" s="65">
        <f t="shared" si="51"/>
        <v>3454</v>
      </c>
      <c r="H628" s="65">
        <f t="shared" si="51"/>
        <v>3454</v>
      </c>
    </row>
    <row r="629" spans="1:8" ht="72">
      <c r="A629" s="9" t="s">
        <v>251</v>
      </c>
      <c r="B629" s="9" t="s">
        <v>251</v>
      </c>
      <c r="C629" s="9" t="s">
        <v>482</v>
      </c>
      <c r="D629" s="9" t="s">
        <v>287</v>
      </c>
      <c r="E629" s="43" t="s">
        <v>620</v>
      </c>
      <c r="F629" s="65">
        <v>3454</v>
      </c>
      <c r="G629" s="65">
        <v>3454</v>
      </c>
      <c r="H629" s="65">
        <v>3454</v>
      </c>
    </row>
    <row r="630" spans="1:8" ht="60">
      <c r="A630" s="9" t="s">
        <v>251</v>
      </c>
      <c r="B630" s="9" t="s">
        <v>251</v>
      </c>
      <c r="C630" s="9" t="s">
        <v>587</v>
      </c>
      <c r="D630" s="9"/>
      <c r="E630" s="43" t="s">
        <v>584</v>
      </c>
      <c r="F630" s="65">
        <f>F631</f>
        <v>25.3</v>
      </c>
      <c r="G630" s="65"/>
      <c r="H630" s="65"/>
    </row>
    <row r="631" spans="1:8" ht="48">
      <c r="A631" s="9" t="s">
        <v>251</v>
      </c>
      <c r="B631" s="9" t="s">
        <v>251</v>
      </c>
      <c r="C631" s="9" t="s">
        <v>587</v>
      </c>
      <c r="D631" s="27" t="s">
        <v>282</v>
      </c>
      <c r="E631" s="44" t="s">
        <v>283</v>
      </c>
      <c r="F631" s="65">
        <f>F632</f>
        <v>25.3</v>
      </c>
      <c r="G631" s="65"/>
      <c r="H631" s="65"/>
    </row>
    <row r="632" spans="1:8" ht="72">
      <c r="A632" s="9" t="s">
        <v>251</v>
      </c>
      <c r="B632" s="9" t="s">
        <v>251</v>
      </c>
      <c r="C632" s="9" t="s">
        <v>587</v>
      </c>
      <c r="D632" s="9" t="s">
        <v>287</v>
      </c>
      <c r="E632" s="43" t="s">
        <v>620</v>
      </c>
      <c r="F632" s="65">
        <v>25.3</v>
      </c>
      <c r="G632" s="65"/>
      <c r="H632" s="65"/>
    </row>
    <row r="633" spans="1:8" ht="72">
      <c r="A633" s="9" t="s">
        <v>251</v>
      </c>
      <c r="B633" s="9" t="s">
        <v>251</v>
      </c>
      <c r="C633" s="9" t="s">
        <v>586</v>
      </c>
      <c r="D633" s="9"/>
      <c r="E633" s="43" t="s">
        <v>585</v>
      </c>
      <c r="F633" s="65">
        <f>F634</f>
        <v>2.5</v>
      </c>
      <c r="G633" s="65"/>
      <c r="H633" s="65"/>
    </row>
    <row r="634" spans="1:8" ht="48">
      <c r="A634" s="9" t="s">
        <v>251</v>
      </c>
      <c r="B634" s="9" t="s">
        <v>251</v>
      </c>
      <c r="C634" s="9" t="s">
        <v>586</v>
      </c>
      <c r="D634" s="27" t="s">
        <v>282</v>
      </c>
      <c r="E634" s="44" t="s">
        <v>283</v>
      </c>
      <c r="F634" s="65">
        <f>F635</f>
        <v>2.5</v>
      </c>
      <c r="G634" s="65"/>
      <c r="H634" s="65"/>
    </row>
    <row r="635" spans="1:8" ht="72">
      <c r="A635" s="9" t="s">
        <v>251</v>
      </c>
      <c r="B635" s="9" t="s">
        <v>251</v>
      </c>
      <c r="C635" s="9" t="s">
        <v>586</v>
      </c>
      <c r="D635" s="9" t="s">
        <v>287</v>
      </c>
      <c r="E635" s="43" t="s">
        <v>620</v>
      </c>
      <c r="F635" s="65">
        <v>2.5</v>
      </c>
      <c r="G635" s="65"/>
      <c r="H635" s="65"/>
    </row>
    <row r="636" spans="1:8">
      <c r="A636" s="18" t="s">
        <v>251</v>
      </c>
      <c r="B636" s="18" t="s">
        <v>250</v>
      </c>
      <c r="C636" s="9"/>
      <c r="D636" s="16"/>
      <c r="E636" s="43" t="s">
        <v>538</v>
      </c>
      <c r="F636" s="64">
        <f>F637+F660</f>
        <v>13342.3</v>
      </c>
      <c r="G636" s="64">
        <f>G637+G660</f>
        <v>9112.2999999999993</v>
      </c>
      <c r="H636" s="64">
        <f>H637+H660</f>
        <v>9112.2999999999993</v>
      </c>
    </row>
    <row r="637" spans="1:8" ht="24">
      <c r="A637" s="16" t="s">
        <v>251</v>
      </c>
      <c r="B637" s="16" t="s">
        <v>250</v>
      </c>
      <c r="C637" s="9" t="s">
        <v>132</v>
      </c>
      <c r="D637" s="16"/>
      <c r="E637" s="43" t="s">
        <v>110</v>
      </c>
      <c r="F637" s="68">
        <f t="shared" ref="F637:H638" si="52">F638</f>
        <v>12681.099999999999</v>
      </c>
      <c r="G637" s="68">
        <f t="shared" si="52"/>
        <v>8451.0999999999985</v>
      </c>
      <c r="H637" s="68">
        <f t="shared" si="52"/>
        <v>8451.0999999999985</v>
      </c>
    </row>
    <row r="638" spans="1:8">
      <c r="A638" s="16" t="s">
        <v>251</v>
      </c>
      <c r="B638" s="16" t="s">
        <v>250</v>
      </c>
      <c r="C638" s="9" t="s">
        <v>142</v>
      </c>
      <c r="D638" s="16"/>
      <c r="E638" s="43" t="s">
        <v>541</v>
      </c>
      <c r="F638" s="68">
        <f t="shared" si="52"/>
        <v>12681.099999999999</v>
      </c>
      <c r="G638" s="68">
        <f t="shared" si="52"/>
        <v>8451.0999999999985</v>
      </c>
      <c r="H638" s="68">
        <f t="shared" si="52"/>
        <v>8451.0999999999985</v>
      </c>
    </row>
    <row r="639" spans="1:8" ht="24">
      <c r="A639" s="16" t="s">
        <v>251</v>
      </c>
      <c r="B639" s="16" t="s">
        <v>250</v>
      </c>
      <c r="C639" s="9" t="s">
        <v>143</v>
      </c>
      <c r="D639" s="16"/>
      <c r="E639" s="43" t="s">
        <v>374</v>
      </c>
      <c r="F639" s="68">
        <f>F640+F649+F654+F657</f>
        <v>12681.099999999999</v>
      </c>
      <c r="G639" s="68">
        <f>G640+G649+G654+G657</f>
        <v>8451.0999999999985</v>
      </c>
      <c r="H639" s="68">
        <f>H640+H649+H654+H657</f>
        <v>8451.0999999999985</v>
      </c>
    </row>
    <row r="640" spans="1:8" ht="36">
      <c r="A640" s="16" t="s">
        <v>251</v>
      </c>
      <c r="B640" s="16" t="s">
        <v>250</v>
      </c>
      <c r="C640" s="9" t="s">
        <v>483</v>
      </c>
      <c r="D640" s="16"/>
      <c r="E640" s="43" t="s">
        <v>542</v>
      </c>
      <c r="F640" s="68">
        <f>F641+F645+F647</f>
        <v>5767.4</v>
      </c>
      <c r="G640" s="68">
        <f>G641+G645+G647</f>
        <v>5767.4</v>
      </c>
      <c r="H640" s="68">
        <f>H641+H645+H647</f>
        <v>5767.4</v>
      </c>
    </row>
    <row r="641" spans="1:8" ht="72">
      <c r="A641" s="16" t="s">
        <v>251</v>
      </c>
      <c r="B641" s="16" t="s">
        <v>250</v>
      </c>
      <c r="C641" s="9" t="s">
        <v>483</v>
      </c>
      <c r="D641" s="24" t="s">
        <v>543</v>
      </c>
      <c r="E641" s="44" t="s">
        <v>544</v>
      </c>
      <c r="F641" s="68">
        <f>F642+F643+F644</f>
        <v>5590.4</v>
      </c>
      <c r="G641" s="68">
        <f>G642+G643+G644</f>
        <v>5590.4</v>
      </c>
      <c r="H641" s="68">
        <f>H642+H643+H644</f>
        <v>5590.4</v>
      </c>
    </row>
    <row r="642" spans="1:8" ht="24">
      <c r="A642" s="16" t="s">
        <v>251</v>
      </c>
      <c r="B642" s="16" t="s">
        <v>250</v>
      </c>
      <c r="C642" s="9" t="s">
        <v>483</v>
      </c>
      <c r="D642" s="25" t="s">
        <v>545</v>
      </c>
      <c r="E642" s="45" t="s">
        <v>170</v>
      </c>
      <c r="F642" s="68">
        <v>3382.7</v>
      </c>
      <c r="G642" s="68">
        <v>3382.7</v>
      </c>
      <c r="H642" s="68">
        <v>3382.7</v>
      </c>
    </row>
    <row r="643" spans="1:8" ht="24">
      <c r="A643" s="16" t="s">
        <v>251</v>
      </c>
      <c r="B643" s="16" t="s">
        <v>250</v>
      </c>
      <c r="C643" s="9" t="s">
        <v>483</v>
      </c>
      <c r="D643" s="25" t="s">
        <v>546</v>
      </c>
      <c r="E643" s="45" t="s">
        <v>547</v>
      </c>
      <c r="F643" s="68">
        <v>911</v>
      </c>
      <c r="G643" s="68">
        <v>911</v>
      </c>
      <c r="H643" s="68">
        <v>911</v>
      </c>
    </row>
    <row r="644" spans="1:8" ht="60">
      <c r="A644" s="16" t="s">
        <v>251</v>
      </c>
      <c r="B644" s="16" t="s">
        <v>250</v>
      </c>
      <c r="C644" s="9" t="s">
        <v>483</v>
      </c>
      <c r="D644" s="25">
        <v>129</v>
      </c>
      <c r="E644" s="45" t="s">
        <v>172</v>
      </c>
      <c r="F644" s="68">
        <v>1296.7</v>
      </c>
      <c r="G644" s="68">
        <v>1296.7</v>
      </c>
      <c r="H644" s="68">
        <v>1296.7</v>
      </c>
    </row>
    <row r="645" spans="1:8" ht="24">
      <c r="A645" s="16" t="s">
        <v>251</v>
      </c>
      <c r="B645" s="16" t="s">
        <v>250</v>
      </c>
      <c r="C645" s="9" t="s">
        <v>483</v>
      </c>
      <c r="D645" s="24" t="s">
        <v>242</v>
      </c>
      <c r="E645" s="44" t="s">
        <v>243</v>
      </c>
      <c r="F645" s="68">
        <f>F646</f>
        <v>175</v>
      </c>
      <c r="G645" s="68">
        <f>G646</f>
        <v>175</v>
      </c>
      <c r="H645" s="68">
        <f>H646</f>
        <v>175</v>
      </c>
    </row>
    <row r="646" spans="1:8" ht="24">
      <c r="A646" s="16" t="s">
        <v>251</v>
      </c>
      <c r="B646" s="16" t="s">
        <v>250</v>
      </c>
      <c r="C646" s="9" t="s">
        <v>483</v>
      </c>
      <c r="D646" s="16" t="s">
        <v>244</v>
      </c>
      <c r="E646" s="43" t="s">
        <v>228</v>
      </c>
      <c r="F646" s="68">
        <v>175</v>
      </c>
      <c r="G646" s="68">
        <v>175</v>
      </c>
      <c r="H646" s="68">
        <v>175</v>
      </c>
    </row>
    <row r="647" spans="1:8">
      <c r="A647" s="16" t="s">
        <v>251</v>
      </c>
      <c r="B647" s="16" t="s">
        <v>250</v>
      </c>
      <c r="C647" s="9" t="s">
        <v>483</v>
      </c>
      <c r="D647" s="24" t="s">
        <v>248</v>
      </c>
      <c r="E647" s="44" t="s">
        <v>249</v>
      </c>
      <c r="F647" s="68">
        <f>F648</f>
        <v>2</v>
      </c>
      <c r="G647" s="68">
        <f>G648</f>
        <v>2</v>
      </c>
      <c r="H647" s="68">
        <f>H648</f>
        <v>2</v>
      </c>
    </row>
    <row r="648" spans="1:8">
      <c r="A648" s="16" t="s">
        <v>251</v>
      </c>
      <c r="B648" s="16" t="s">
        <v>250</v>
      </c>
      <c r="C648" s="9" t="s">
        <v>483</v>
      </c>
      <c r="D648" s="16">
        <v>853</v>
      </c>
      <c r="E648" s="45" t="s">
        <v>534</v>
      </c>
      <c r="F648" s="68">
        <v>2</v>
      </c>
      <c r="G648" s="68">
        <v>2</v>
      </c>
      <c r="H648" s="68">
        <v>2</v>
      </c>
    </row>
    <row r="649" spans="1:8" ht="60">
      <c r="A649" s="16" t="s">
        <v>251</v>
      </c>
      <c r="B649" s="16" t="s">
        <v>250</v>
      </c>
      <c r="C649" s="9" t="s">
        <v>484</v>
      </c>
      <c r="D649" s="25"/>
      <c r="E649" s="45" t="s">
        <v>508</v>
      </c>
      <c r="F649" s="68">
        <f>F650</f>
        <v>2408.6999999999998</v>
      </c>
      <c r="G649" s="68">
        <f>G650</f>
        <v>2408.6999999999998</v>
      </c>
      <c r="H649" s="68">
        <f>H650</f>
        <v>2408.6999999999998</v>
      </c>
    </row>
    <row r="650" spans="1:8" ht="72">
      <c r="A650" s="16" t="s">
        <v>251</v>
      </c>
      <c r="B650" s="16" t="s">
        <v>250</v>
      </c>
      <c r="C650" s="9" t="s">
        <v>484</v>
      </c>
      <c r="D650" s="24" t="s">
        <v>543</v>
      </c>
      <c r="E650" s="44" t="s">
        <v>544</v>
      </c>
      <c r="F650" s="68">
        <f>F651+F652+F653</f>
        <v>2408.6999999999998</v>
      </c>
      <c r="G650" s="68">
        <f>G651+G652+G653</f>
        <v>2408.6999999999998</v>
      </c>
      <c r="H650" s="68">
        <f>H651+H652+H653</f>
        <v>2408.6999999999998</v>
      </c>
    </row>
    <row r="651" spans="1:8" ht="24">
      <c r="A651" s="16" t="s">
        <v>251</v>
      </c>
      <c r="B651" s="16" t="s">
        <v>250</v>
      </c>
      <c r="C651" s="9" t="s">
        <v>484</v>
      </c>
      <c r="D651" s="25" t="s">
        <v>545</v>
      </c>
      <c r="E651" s="45" t="s">
        <v>170</v>
      </c>
      <c r="F651" s="68">
        <v>1530</v>
      </c>
      <c r="G651" s="68">
        <v>1530</v>
      </c>
      <c r="H651" s="68">
        <v>1530</v>
      </c>
    </row>
    <row r="652" spans="1:8" ht="24">
      <c r="A652" s="16" t="s">
        <v>251</v>
      </c>
      <c r="B652" s="16" t="s">
        <v>250</v>
      </c>
      <c r="C652" s="9" t="s">
        <v>484</v>
      </c>
      <c r="D652" s="25" t="s">
        <v>546</v>
      </c>
      <c r="E652" s="45" t="s">
        <v>547</v>
      </c>
      <c r="F652" s="68">
        <v>320</v>
      </c>
      <c r="G652" s="68">
        <v>320</v>
      </c>
      <c r="H652" s="68">
        <v>320</v>
      </c>
    </row>
    <row r="653" spans="1:8" ht="60">
      <c r="A653" s="16" t="s">
        <v>251</v>
      </c>
      <c r="B653" s="16" t="s">
        <v>250</v>
      </c>
      <c r="C653" s="9" t="s">
        <v>484</v>
      </c>
      <c r="D653" s="25">
        <v>129</v>
      </c>
      <c r="E653" s="45" t="s">
        <v>172</v>
      </c>
      <c r="F653" s="68">
        <v>558.70000000000005</v>
      </c>
      <c r="G653" s="68">
        <v>558.70000000000005</v>
      </c>
      <c r="H653" s="68">
        <v>558.70000000000005</v>
      </c>
    </row>
    <row r="654" spans="1:8" ht="24">
      <c r="A654" s="16" t="s">
        <v>251</v>
      </c>
      <c r="B654" s="16" t="s">
        <v>250</v>
      </c>
      <c r="C654" s="9" t="s">
        <v>485</v>
      </c>
      <c r="D654" s="16"/>
      <c r="E654" s="43" t="s">
        <v>215</v>
      </c>
      <c r="F654" s="68">
        <f t="shared" ref="F654:H655" si="53">F655</f>
        <v>305</v>
      </c>
      <c r="G654" s="68">
        <f t="shared" si="53"/>
        <v>275</v>
      </c>
      <c r="H654" s="68">
        <f t="shared" si="53"/>
        <v>275</v>
      </c>
    </row>
    <row r="655" spans="1:8" ht="24">
      <c r="A655" s="16" t="s">
        <v>251</v>
      </c>
      <c r="B655" s="16" t="s">
        <v>250</v>
      </c>
      <c r="C655" s="9" t="s">
        <v>485</v>
      </c>
      <c r="D655" s="24" t="s">
        <v>242</v>
      </c>
      <c r="E655" s="44" t="s">
        <v>243</v>
      </c>
      <c r="F655" s="68">
        <f t="shared" si="53"/>
        <v>305</v>
      </c>
      <c r="G655" s="68">
        <f t="shared" si="53"/>
        <v>275</v>
      </c>
      <c r="H655" s="68">
        <f t="shared" si="53"/>
        <v>275</v>
      </c>
    </row>
    <row r="656" spans="1:8" ht="24">
      <c r="A656" s="16" t="s">
        <v>251</v>
      </c>
      <c r="B656" s="16" t="s">
        <v>250</v>
      </c>
      <c r="C656" s="9" t="s">
        <v>485</v>
      </c>
      <c r="D656" s="16" t="s">
        <v>244</v>
      </c>
      <c r="E656" s="43" t="s">
        <v>228</v>
      </c>
      <c r="F656" s="68">
        <v>305</v>
      </c>
      <c r="G656" s="68">
        <v>275</v>
      </c>
      <c r="H656" s="68">
        <v>275</v>
      </c>
    </row>
    <row r="657" spans="1:8" ht="36">
      <c r="A657" s="16" t="s">
        <v>251</v>
      </c>
      <c r="B657" s="16" t="s">
        <v>250</v>
      </c>
      <c r="C657" s="9" t="s">
        <v>361</v>
      </c>
      <c r="D657" s="16"/>
      <c r="E657" s="43" t="s">
        <v>200</v>
      </c>
      <c r="F657" s="68">
        <f>F658</f>
        <v>4200</v>
      </c>
      <c r="G657" s="68"/>
      <c r="H657" s="68"/>
    </row>
    <row r="658" spans="1:8" ht="48">
      <c r="A658" s="16" t="s">
        <v>251</v>
      </c>
      <c r="B658" s="16" t="s">
        <v>250</v>
      </c>
      <c r="C658" s="9" t="s">
        <v>361</v>
      </c>
      <c r="D658" s="24" t="s">
        <v>282</v>
      </c>
      <c r="E658" s="44" t="s">
        <v>283</v>
      </c>
      <c r="F658" s="68">
        <f>F659</f>
        <v>4200</v>
      </c>
      <c r="G658" s="68"/>
      <c r="H658" s="68"/>
    </row>
    <row r="659" spans="1:8" ht="24">
      <c r="A659" s="16" t="s">
        <v>251</v>
      </c>
      <c r="B659" s="16" t="s">
        <v>250</v>
      </c>
      <c r="C659" s="9" t="s">
        <v>361</v>
      </c>
      <c r="D659" s="16">
        <v>612</v>
      </c>
      <c r="E659" s="43" t="s">
        <v>530</v>
      </c>
      <c r="F659" s="68">
        <v>4200</v>
      </c>
      <c r="G659" s="68"/>
      <c r="H659" s="68"/>
    </row>
    <row r="660" spans="1:8" ht="24">
      <c r="A660" s="16" t="s">
        <v>251</v>
      </c>
      <c r="B660" s="16" t="s">
        <v>250</v>
      </c>
      <c r="C660" s="9" t="s">
        <v>124</v>
      </c>
      <c r="D660" s="9"/>
      <c r="E660" s="43" t="s">
        <v>66</v>
      </c>
      <c r="F660" s="68">
        <f t="shared" ref="F660:H661" si="54">F661</f>
        <v>661.2</v>
      </c>
      <c r="G660" s="68">
        <f t="shared" si="54"/>
        <v>661.2</v>
      </c>
      <c r="H660" s="68">
        <f t="shared" si="54"/>
        <v>661.2</v>
      </c>
    </row>
    <row r="661" spans="1:8" ht="36">
      <c r="A661" s="16" t="s">
        <v>251</v>
      </c>
      <c r="B661" s="16" t="s">
        <v>250</v>
      </c>
      <c r="C661" s="9" t="s">
        <v>409</v>
      </c>
      <c r="D661" s="9"/>
      <c r="E661" s="43" t="s">
        <v>67</v>
      </c>
      <c r="F661" s="65">
        <f t="shared" si="54"/>
        <v>661.2</v>
      </c>
      <c r="G661" s="65">
        <f t="shared" si="54"/>
        <v>661.2</v>
      </c>
      <c r="H661" s="65">
        <f t="shared" si="54"/>
        <v>661.2</v>
      </c>
    </row>
    <row r="662" spans="1:8" ht="60">
      <c r="A662" s="16" t="s">
        <v>251</v>
      </c>
      <c r="B662" s="16" t="s">
        <v>250</v>
      </c>
      <c r="C662" s="26" t="s">
        <v>486</v>
      </c>
      <c r="D662" s="66"/>
      <c r="E662" s="50" t="s">
        <v>175</v>
      </c>
      <c r="F662" s="65">
        <f>F663+F667</f>
        <v>661.2</v>
      </c>
      <c r="G662" s="65">
        <f>G663+G667</f>
        <v>661.2</v>
      </c>
      <c r="H662" s="65">
        <f>H663+H667</f>
        <v>661.2</v>
      </c>
    </row>
    <row r="663" spans="1:8" ht="72">
      <c r="A663" s="16" t="s">
        <v>251</v>
      </c>
      <c r="B663" s="16" t="s">
        <v>250</v>
      </c>
      <c r="C663" s="26" t="s">
        <v>486</v>
      </c>
      <c r="D663" s="24" t="s">
        <v>543</v>
      </c>
      <c r="E663" s="44" t="s">
        <v>544</v>
      </c>
      <c r="F663" s="65">
        <f>F664+F665+F666</f>
        <v>623.1</v>
      </c>
      <c r="G663" s="65">
        <f>G664+G665+G666</f>
        <v>623.1</v>
      </c>
      <c r="H663" s="65">
        <f>H664+H665+H666</f>
        <v>623.1</v>
      </c>
    </row>
    <row r="664" spans="1:8" ht="24">
      <c r="A664" s="16" t="s">
        <v>251</v>
      </c>
      <c r="B664" s="16" t="s">
        <v>250</v>
      </c>
      <c r="C664" s="26" t="s">
        <v>486</v>
      </c>
      <c r="D664" s="25" t="s">
        <v>545</v>
      </c>
      <c r="E664" s="45" t="s">
        <v>170</v>
      </c>
      <c r="F664" s="65">
        <v>337.6</v>
      </c>
      <c r="G664" s="65">
        <v>367.6</v>
      </c>
      <c r="H664" s="65">
        <v>367.6</v>
      </c>
    </row>
    <row r="665" spans="1:8" ht="24">
      <c r="A665" s="16" t="s">
        <v>251</v>
      </c>
      <c r="B665" s="16" t="s">
        <v>250</v>
      </c>
      <c r="C665" s="26" t="s">
        <v>486</v>
      </c>
      <c r="D665" s="25" t="s">
        <v>546</v>
      </c>
      <c r="E665" s="45" t="s">
        <v>547</v>
      </c>
      <c r="F665" s="65">
        <v>111</v>
      </c>
      <c r="G665" s="65">
        <v>111</v>
      </c>
      <c r="H665" s="65">
        <v>111</v>
      </c>
    </row>
    <row r="666" spans="1:8" ht="60">
      <c r="A666" s="16" t="s">
        <v>251</v>
      </c>
      <c r="B666" s="16" t="s">
        <v>250</v>
      </c>
      <c r="C666" s="26" t="s">
        <v>486</v>
      </c>
      <c r="D666" s="25">
        <v>129</v>
      </c>
      <c r="E666" s="45" t="s">
        <v>172</v>
      </c>
      <c r="F666" s="65">
        <v>174.5</v>
      </c>
      <c r="G666" s="65">
        <v>144.5</v>
      </c>
      <c r="H666" s="65">
        <v>144.5</v>
      </c>
    </row>
    <row r="667" spans="1:8" ht="24">
      <c r="A667" s="16" t="s">
        <v>251</v>
      </c>
      <c r="B667" s="16" t="s">
        <v>250</v>
      </c>
      <c r="C667" s="26" t="s">
        <v>486</v>
      </c>
      <c r="D667" s="24" t="s">
        <v>242</v>
      </c>
      <c r="E667" s="44" t="s">
        <v>243</v>
      </c>
      <c r="F667" s="65">
        <f>F668</f>
        <v>38.1</v>
      </c>
      <c r="G667" s="65">
        <f>G668</f>
        <v>38.1</v>
      </c>
      <c r="H667" s="65">
        <f>H668</f>
        <v>38.1</v>
      </c>
    </row>
    <row r="668" spans="1:8" ht="24">
      <c r="A668" s="16" t="s">
        <v>251</v>
      </c>
      <c r="B668" s="16" t="s">
        <v>250</v>
      </c>
      <c r="C668" s="26" t="s">
        <v>486</v>
      </c>
      <c r="D668" s="16" t="s">
        <v>244</v>
      </c>
      <c r="E668" s="43" t="s">
        <v>245</v>
      </c>
      <c r="F668" s="65">
        <v>38.1</v>
      </c>
      <c r="G668" s="65">
        <v>38.1</v>
      </c>
      <c r="H668" s="65">
        <v>38.1</v>
      </c>
    </row>
    <row r="669" spans="1:8">
      <c r="A669" s="18" t="s">
        <v>246</v>
      </c>
      <c r="B669" s="18" t="s">
        <v>234</v>
      </c>
      <c r="C669" s="19"/>
      <c r="D669" s="18"/>
      <c r="E669" s="47" t="s">
        <v>56</v>
      </c>
      <c r="F669" s="67">
        <f>F670</f>
        <v>27767.21</v>
      </c>
      <c r="G669" s="67">
        <f>G670</f>
        <v>16552.7</v>
      </c>
      <c r="H669" s="67">
        <f>H670</f>
        <v>16552.7</v>
      </c>
    </row>
    <row r="670" spans="1:8">
      <c r="A670" s="18" t="s">
        <v>246</v>
      </c>
      <c r="B670" s="18" t="s">
        <v>240</v>
      </c>
      <c r="C670" s="9"/>
      <c r="D670" s="16"/>
      <c r="E670" s="43" t="s">
        <v>290</v>
      </c>
      <c r="F670" s="67">
        <f>F671+F720</f>
        <v>27767.21</v>
      </c>
      <c r="G670" s="67">
        <f>G671+G720</f>
        <v>16552.7</v>
      </c>
      <c r="H670" s="67">
        <f>H671+H720</f>
        <v>16552.7</v>
      </c>
    </row>
    <row r="671" spans="1:8" ht="36">
      <c r="A671" s="16" t="s">
        <v>246</v>
      </c>
      <c r="B671" s="16" t="s">
        <v>240</v>
      </c>
      <c r="C671" s="9" t="s">
        <v>127</v>
      </c>
      <c r="D671" s="16"/>
      <c r="E671" s="43" t="s">
        <v>185</v>
      </c>
      <c r="F671" s="68">
        <f>F672+F715</f>
        <v>27767.21</v>
      </c>
      <c r="G671" s="68">
        <f>G672+G715</f>
        <v>15652.7</v>
      </c>
      <c r="H671" s="68">
        <f>H672+H715</f>
        <v>15652.7</v>
      </c>
    </row>
    <row r="672" spans="1:8" ht="36">
      <c r="A672" s="16" t="s">
        <v>246</v>
      </c>
      <c r="B672" s="16" t="s">
        <v>240</v>
      </c>
      <c r="C672" s="9" t="s">
        <v>128</v>
      </c>
      <c r="D672" s="16"/>
      <c r="E672" s="43" t="s">
        <v>330</v>
      </c>
      <c r="F672" s="65">
        <f>F673+F694</f>
        <v>27247.21</v>
      </c>
      <c r="G672" s="65">
        <f>G673+G694</f>
        <v>15132.7</v>
      </c>
      <c r="H672" s="65">
        <f>H673+H694</f>
        <v>15132.7</v>
      </c>
    </row>
    <row r="673" spans="1:8" ht="24">
      <c r="A673" s="16" t="s">
        <v>246</v>
      </c>
      <c r="B673" s="16" t="s">
        <v>240</v>
      </c>
      <c r="C673" s="9" t="s">
        <v>129</v>
      </c>
      <c r="D673" s="16"/>
      <c r="E673" s="43" t="s">
        <v>153</v>
      </c>
      <c r="F673" s="65">
        <f>F674+F677+F680+F683+F686+F691</f>
        <v>9941.3569999999982</v>
      </c>
      <c r="G673" s="65">
        <f>G674+G677+G680</f>
        <v>5235</v>
      </c>
      <c r="H673" s="65">
        <f>H674+H677+H680</f>
        <v>5235</v>
      </c>
    </row>
    <row r="674" spans="1:8" ht="48">
      <c r="A674" s="16" t="s">
        <v>246</v>
      </c>
      <c r="B674" s="16" t="s">
        <v>240</v>
      </c>
      <c r="C674" s="9" t="s">
        <v>487</v>
      </c>
      <c r="D674" s="24"/>
      <c r="E674" s="44" t="s">
        <v>323</v>
      </c>
      <c r="F674" s="65">
        <f t="shared" ref="F674:H675" si="55">F675</f>
        <v>5230.7</v>
      </c>
      <c r="G674" s="65">
        <f t="shared" si="55"/>
        <v>5235</v>
      </c>
      <c r="H674" s="65">
        <f t="shared" si="55"/>
        <v>5235</v>
      </c>
    </row>
    <row r="675" spans="1:8" ht="48">
      <c r="A675" s="16" t="s">
        <v>246</v>
      </c>
      <c r="B675" s="16" t="s">
        <v>240</v>
      </c>
      <c r="C675" s="9" t="s">
        <v>487</v>
      </c>
      <c r="D675" s="24" t="s">
        <v>282</v>
      </c>
      <c r="E675" s="44" t="s">
        <v>283</v>
      </c>
      <c r="F675" s="65">
        <f t="shared" si="55"/>
        <v>5230.7</v>
      </c>
      <c r="G675" s="65">
        <f t="shared" si="55"/>
        <v>5235</v>
      </c>
      <c r="H675" s="65">
        <f t="shared" si="55"/>
        <v>5235</v>
      </c>
    </row>
    <row r="676" spans="1:8" ht="72">
      <c r="A676" s="16" t="s">
        <v>246</v>
      </c>
      <c r="B676" s="16" t="s">
        <v>240</v>
      </c>
      <c r="C676" s="9" t="s">
        <v>487</v>
      </c>
      <c r="D676" s="16" t="s">
        <v>285</v>
      </c>
      <c r="E676" s="43" t="s">
        <v>621</v>
      </c>
      <c r="F676" s="65">
        <v>5230.7</v>
      </c>
      <c r="G676" s="65">
        <v>5235</v>
      </c>
      <c r="H676" s="65">
        <v>5235</v>
      </c>
    </row>
    <row r="677" spans="1:8" ht="36">
      <c r="A677" s="16" t="s">
        <v>246</v>
      </c>
      <c r="B677" s="16" t="s">
        <v>240</v>
      </c>
      <c r="C677" s="9" t="s">
        <v>488</v>
      </c>
      <c r="D677" s="16"/>
      <c r="E677" s="45" t="s">
        <v>174</v>
      </c>
      <c r="F677" s="65">
        <f t="shared" ref="F677:H678" si="56">F678</f>
        <v>200</v>
      </c>
      <c r="G677" s="65">
        <f t="shared" si="56"/>
        <v>0</v>
      </c>
      <c r="H677" s="65">
        <f t="shared" si="56"/>
        <v>0</v>
      </c>
    </row>
    <row r="678" spans="1:8" ht="48">
      <c r="A678" s="16" t="s">
        <v>246</v>
      </c>
      <c r="B678" s="16" t="s">
        <v>240</v>
      </c>
      <c r="C678" s="9" t="s">
        <v>488</v>
      </c>
      <c r="D678" s="24" t="s">
        <v>282</v>
      </c>
      <c r="E678" s="44" t="s">
        <v>283</v>
      </c>
      <c r="F678" s="65">
        <f t="shared" si="56"/>
        <v>200</v>
      </c>
      <c r="G678" s="65">
        <f t="shared" si="56"/>
        <v>0</v>
      </c>
      <c r="H678" s="65">
        <f t="shared" si="56"/>
        <v>0</v>
      </c>
    </row>
    <row r="679" spans="1:8" ht="24">
      <c r="A679" s="16" t="s">
        <v>246</v>
      </c>
      <c r="B679" s="16" t="s">
        <v>240</v>
      </c>
      <c r="C679" s="9" t="s">
        <v>488</v>
      </c>
      <c r="D679" s="16">
        <v>612</v>
      </c>
      <c r="E679" s="43" t="s">
        <v>530</v>
      </c>
      <c r="F679" s="65">
        <v>200</v>
      </c>
      <c r="G679" s="65"/>
      <c r="H679" s="65"/>
    </row>
    <row r="680" spans="1:8" ht="36">
      <c r="A680" s="16" t="s">
        <v>246</v>
      </c>
      <c r="B680" s="16" t="s">
        <v>240</v>
      </c>
      <c r="C680" s="9" t="s">
        <v>489</v>
      </c>
      <c r="D680" s="16"/>
      <c r="E680" s="43" t="s">
        <v>511</v>
      </c>
      <c r="F680" s="65">
        <f>F681</f>
        <v>2681.62</v>
      </c>
      <c r="G680" s="65"/>
      <c r="H680" s="65"/>
    </row>
    <row r="681" spans="1:8" ht="48">
      <c r="A681" s="16" t="s">
        <v>246</v>
      </c>
      <c r="B681" s="16" t="s">
        <v>240</v>
      </c>
      <c r="C681" s="9" t="s">
        <v>489</v>
      </c>
      <c r="D681" s="24" t="s">
        <v>282</v>
      </c>
      <c r="E681" s="44" t="s">
        <v>283</v>
      </c>
      <c r="F681" s="65">
        <f>F682</f>
        <v>2681.62</v>
      </c>
      <c r="G681" s="65"/>
      <c r="H681" s="65"/>
    </row>
    <row r="682" spans="1:8" ht="24">
      <c r="A682" s="16" t="s">
        <v>246</v>
      </c>
      <c r="B682" s="16" t="s">
        <v>240</v>
      </c>
      <c r="C682" s="9" t="s">
        <v>489</v>
      </c>
      <c r="D682" s="16">
        <v>612</v>
      </c>
      <c r="E682" s="43" t="s">
        <v>530</v>
      </c>
      <c r="F682" s="65">
        <v>2681.62</v>
      </c>
      <c r="G682" s="65"/>
      <c r="H682" s="65"/>
    </row>
    <row r="683" spans="1:8" ht="24">
      <c r="A683" s="16" t="s">
        <v>246</v>
      </c>
      <c r="B683" s="16" t="s">
        <v>240</v>
      </c>
      <c r="C683" s="9" t="s">
        <v>271</v>
      </c>
      <c r="D683" s="16"/>
      <c r="E683" s="43" t="s">
        <v>272</v>
      </c>
      <c r="F683" s="65">
        <f>F684</f>
        <v>45</v>
      </c>
      <c r="G683" s="65"/>
      <c r="H683" s="65"/>
    </row>
    <row r="684" spans="1:8" ht="48">
      <c r="A684" s="16" t="s">
        <v>246</v>
      </c>
      <c r="B684" s="16" t="s">
        <v>240</v>
      </c>
      <c r="C684" s="9" t="s">
        <v>271</v>
      </c>
      <c r="D684" s="24" t="s">
        <v>282</v>
      </c>
      <c r="E684" s="44" t="s">
        <v>283</v>
      </c>
      <c r="F684" s="65">
        <f>F685</f>
        <v>45</v>
      </c>
      <c r="G684" s="65"/>
      <c r="H684" s="65"/>
    </row>
    <row r="685" spans="1:8" ht="24">
      <c r="A685" s="16" t="s">
        <v>246</v>
      </c>
      <c r="B685" s="16" t="s">
        <v>240</v>
      </c>
      <c r="C685" s="9" t="s">
        <v>271</v>
      </c>
      <c r="D685" s="16">
        <v>612</v>
      </c>
      <c r="E685" s="43" t="s">
        <v>530</v>
      </c>
      <c r="F685" s="65">
        <v>45</v>
      </c>
      <c r="G685" s="65"/>
      <c r="H685" s="65"/>
    </row>
    <row r="686" spans="1:8" ht="48">
      <c r="A686" s="16" t="s">
        <v>246</v>
      </c>
      <c r="B686" s="16" t="s">
        <v>240</v>
      </c>
      <c r="C686" s="9" t="s">
        <v>209</v>
      </c>
      <c r="D686" s="16"/>
      <c r="E686" s="43" t="s">
        <v>208</v>
      </c>
      <c r="F686" s="65">
        <f>F687+F689</f>
        <v>1779.7369999999999</v>
      </c>
      <c r="G686" s="65"/>
      <c r="H686" s="65"/>
    </row>
    <row r="687" spans="1:8">
      <c r="A687" s="16" t="s">
        <v>246</v>
      </c>
      <c r="B687" s="16" t="s">
        <v>240</v>
      </c>
      <c r="C687" s="9" t="s">
        <v>209</v>
      </c>
      <c r="D687" s="16">
        <v>500</v>
      </c>
      <c r="E687" s="43" t="s">
        <v>291</v>
      </c>
      <c r="F687" s="65">
        <f>F688</f>
        <v>1353.2819999999999</v>
      </c>
      <c r="G687" s="65"/>
      <c r="H687" s="65"/>
    </row>
    <row r="688" spans="1:8">
      <c r="A688" s="16" t="s">
        <v>246</v>
      </c>
      <c r="B688" s="16" t="s">
        <v>240</v>
      </c>
      <c r="C688" s="9" t="s">
        <v>209</v>
      </c>
      <c r="D688" s="20" t="s">
        <v>292</v>
      </c>
      <c r="E688" s="53" t="s">
        <v>293</v>
      </c>
      <c r="F688" s="65">
        <v>1353.2819999999999</v>
      </c>
      <c r="G688" s="65"/>
      <c r="H688" s="65"/>
    </row>
    <row r="689" spans="1:8" ht="48">
      <c r="A689" s="16" t="s">
        <v>246</v>
      </c>
      <c r="B689" s="16" t="s">
        <v>240</v>
      </c>
      <c r="C689" s="9" t="s">
        <v>209</v>
      </c>
      <c r="D689" s="24" t="s">
        <v>282</v>
      </c>
      <c r="E689" s="44" t="s">
        <v>283</v>
      </c>
      <c r="F689" s="65">
        <f>F690</f>
        <v>426.45499999999998</v>
      </c>
      <c r="G689" s="65"/>
      <c r="H689" s="65"/>
    </row>
    <row r="690" spans="1:8" ht="72">
      <c r="A690" s="16" t="s">
        <v>246</v>
      </c>
      <c r="B690" s="16" t="s">
        <v>240</v>
      </c>
      <c r="C690" s="9" t="s">
        <v>209</v>
      </c>
      <c r="D690" s="16" t="s">
        <v>285</v>
      </c>
      <c r="E690" s="43" t="s">
        <v>621</v>
      </c>
      <c r="F690" s="65">
        <v>426.45499999999998</v>
      </c>
      <c r="G690" s="65"/>
      <c r="H690" s="65"/>
    </row>
    <row r="691" spans="1:8" ht="36">
      <c r="A691" s="16" t="s">
        <v>246</v>
      </c>
      <c r="B691" s="16" t="s">
        <v>240</v>
      </c>
      <c r="C691" s="9" t="s">
        <v>206</v>
      </c>
      <c r="D691" s="16"/>
      <c r="E691" s="43" t="s">
        <v>207</v>
      </c>
      <c r="F691" s="65">
        <f>F692</f>
        <v>4.3</v>
      </c>
      <c r="G691" s="65"/>
      <c r="H691" s="65"/>
    </row>
    <row r="692" spans="1:8" ht="48">
      <c r="A692" s="16" t="s">
        <v>246</v>
      </c>
      <c r="B692" s="16" t="s">
        <v>240</v>
      </c>
      <c r="C692" s="9" t="s">
        <v>206</v>
      </c>
      <c r="D692" s="24" t="s">
        <v>282</v>
      </c>
      <c r="E692" s="44" t="s">
        <v>283</v>
      </c>
      <c r="F692" s="65">
        <f>F693</f>
        <v>4.3</v>
      </c>
      <c r="G692" s="65"/>
      <c r="H692" s="65"/>
    </row>
    <row r="693" spans="1:8" ht="72">
      <c r="A693" s="16" t="s">
        <v>246</v>
      </c>
      <c r="B693" s="16" t="s">
        <v>240</v>
      </c>
      <c r="C693" s="9" t="s">
        <v>206</v>
      </c>
      <c r="D693" s="16" t="s">
        <v>285</v>
      </c>
      <c r="E693" s="43" t="s">
        <v>621</v>
      </c>
      <c r="F693" s="65">
        <v>4.3</v>
      </c>
      <c r="G693" s="65"/>
      <c r="H693" s="65"/>
    </row>
    <row r="694" spans="1:8" ht="24">
      <c r="A694" s="16" t="s">
        <v>246</v>
      </c>
      <c r="B694" s="16" t="s">
        <v>240</v>
      </c>
      <c r="C694" s="9" t="s">
        <v>181</v>
      </c>
      <c r="D694" s="16"/>
      <c r="E694" s="43" t="s">
        <v>154</v>
      </c>
      <c r="F694" s="65">
        <f>F695+F701+F704+F709+F698+F712</f>
        <v>17305.853000000003</v>
      </c>
      <c r="G694" s="65">
        <f>G695</f>
        <v>9897.7000000000007</v>
      </c>
      <c r="H694" s="65">
        <f>H695</f>
        <v>9897.7000000000007</v>
      </c>
    </row>
    <row r="695" spans="1:8" ht="48">
      <c r="A695" s="16" t="s">
        <v>246</v>
      </c>
      <c r="B695" s="16" t="s">
        <v>240</v>
      </c>
      <c r="C695" s="9" t="s">
        <v>490</v>
      </c>
      <c r="D695" s="16"/>
      <c r="E695" s="45" t="s">
        <v>223</v>
      </c>
      <c r="F695" s="65">
        <f t="shared" ref="F695:H696" si="57">F696</f>
        <v>9887.1</v>
      </c>
      <c r="G695" s="65">
        <f t="shared" si="57"/>
        <v>9897.7000000000007</v>
      </c>
      <c r="H695" s="65">
        <f t="shared" si="57"/>
        <v>9897.7000000000007</v>
      </c>
    </row>
    <row r="696" spans="1:8" ht="48">
      <c r="A696" s="16" t="s">
        <v>246</v>
      </c>
      <c r="B696" s="16" t="s">
        <v>240</v>
      </c>
      <c r="C696" s="9" t="s">
        <v>490</v>
      </c>
      <c r="D696" s="24" t="s">
        <v>282</v>
      </c>
      <c r="E696" s="44" t="s">
        <v>283</v>
      </c>
      <c r="F696" s="65">
        <f t="shared" si="57"/>
        <v>9887.1</v>
      </c>
      <c r="G696" s="65">
        <f t="shared" si="57"/>
        <v>9897.7000000000007</v>
      </c>
      <c r="H696" s="65">
        <f t="shared" si="57"/>
        <v>9897.7000000000007</v>
      </c>
    </row>
    <row r="697" spans="1:8" ht="72">
      <c r="A697" s="16" t="s">
        <v>246</v>
      </c>
      <c r="B697" s="16" t="s">
        <v>240</v>
      </c>
      <c r="C697" s="9" t="s">
        <v>490</v>
      </c>
      <c r="D697" s="16" t="s">
        <v>285</v>
      </c>
      <c r="E697" s="43" t="s">
        <v>621</v>
      </c>
      <c r="F697" s="65">
        <v>9887.1</v>
      </c>
      <c r="G697" s="65">
        <v>9897.7000000000007</v>
      </c>
      <c r="H697" s="65">
        <v>9897.7000000000007</v>
      </c>
    </row>
    <row r="698" spans="1:8" ht="36">
      <c r="A698" s="16" t="s">
        <v>246</v>
      </c>
      <c r="B698" s="16" t="s">
        <v>240</v>
      </c>
      <c r="C698" s="9" t="s">
        <v>578</v>
      </c>
      <c r="D698" s="16"/>
      <c r="E698" s="43" t="s">
        <v>577</v>
      </c>
      <c r="F698" s="65">
        <f>F699</f>
        <v>1822.39</v>
      </c>
      <c r="G698" s="65"/>
      <c r="H698" s="65"/>
    </row>
    <row r="699" spans="1:8" ht="48">
      <c r="A699" s="16" t="s">
        <v>246</v>
      </c>
      <c r="B699" s="16" t="s">
        <v>240</v>
      </c>
      <c r="C699" s="9" t="s">
        <v>578</v>
      </c>
      <c r="D699" s="24" t="s">
        <v>282</v>
      </c>
      <c r="E699" s="44" t="s">
        <v>283</v>
      </c>
      <c r="F699" s="65">
        <f>F700</f>
        <v>1822.39</v>
      </c>
      <c r="G699" s="65"/>
      <c r="H699" s="65"/>
    </row>
    <row r="700" spans="1:8" ht="24">
      <c r="A700" s="16" t="s">
        <v>246</v>
      </c>
      <c r="B700" s="16" t="s">
        <v>240</v>
      </c>
      <c r="C700" s="9" t="s">
        <v>578</v>
      </c>
      <c r="D700" s="16">
        <v>612</v>
      </c>
      <c r="E700" s="43" t="s">
        <v>530</v>
      </c>
      <c r="F700" s="65">
        <v>1822.39</v>
      </c>
      <c r="G700" s="65"/>
      <c r="H700" s="65"/>
    </row>
    <row r="701" spans="1:8" ht="36">
      <c r="A701" s="16" t="s">
        <v>246</v>
      </c>
      <c r="B701" s="16" t="s">
        <v>240</v>
      </c>
      <c r="C701" s="9" t="s">
        <v>273</v>
      </c>
      <c r="D701" s="16"/>
      <c r="E701" s="43" t="s">
        <v>274</v>
      </c>
      <c r="F701" s="65">
        <f>F702</f>
        <v>186.6</v>
      </c>
      <c r="G701" s="65"/>
      <c r="H701" s="65"/>
    </row>
    <row r="702" spans="1:8" ht="48">
      <c r="A702" s="16" t="s">
        <v>246</v>
      </c>
      <c r="B702" s="16" t="s">
        <v>240</v>
      </c>
      <c r="C702" s="9" t="s">
        <v>273</v>
      </c>
      <c r="D702" s="24" t="s">
        <v>282</v>
      </c>
      <c r="E702" s="44" t="s">
        <v>283</v>
      </c>
      <c r="F702" s="65">
        <f>F703</f>
        <v>186.6</v>
      </c>
      <c r="G702" s="65"/>
      <c r="H702" s="65"/>
    </row>
    <row r="703" spans="1:8" ht="24">
      <c r="A703" s="16" t="s">
        <v>246</v>
      </c>
      <c r="B703" s="16" t="s">
        <v>240</v>
      </c>
      <c r="C703" s="9" t="s">
        <v>273</v>
      </c>
      <c r="D703" s="16">
        <v>612</v>
      </c>
      <c r="E703" s="43" t="s">
        <v>530</v>
      </c>
      <c r="F703" s="65">
        <v>186.6</v>
      </c>
      <c r="G703" s="65"/>
      <c r="H703" s="65"/>
    </row>
    <row r="704" spans="1:8" ht="48">
      <c r="A704" s="16" t="s">
        <v>246</v>
      </c>
      <c r="B704" s="16" t="s">
        <v>240</v>
      </c>
      <c r="C704" s="9" t="s">
        <v>210</v>
      </c>
      <c r="D704" s="16"/>
      <c r="E704" s="43" t="s">
        <v>213</v>
      </c>
      <c r="F704" s="65">
        <f>F705+F707</f>
        <v>5349.1630000000005</v>
      </c>
      <c r="G704" s="65"/>
      <c r="H704" s="65"/>
    </row>
    <row r="705" spans="1:8">
      <c r="A705" s="16" t="s">
        <v>246</v>
      </c>
      <c r="B705" s="16" t="s">
        <v>240</v>
      </c>
      <c r="C705" s="9" t="s">
        <v>210</v>
      </c>
      <c r="D705" s="16">
        <v>500</v>
      </c>
      <c r="E705" s="43" t="s">
        <v>291</v>
      </c>
      <c r="F705" s="65">
        <f>F706</f>
        <v>4297.2420000000002</v>
      </c>
      <c r="G705" s="65"/>
      <c r="H705" s="65"/>
    </row>
    <row r="706" spans="1:8">
      <c r="A706" s="16" t="s">
        <v>246</v>
      </c>
      <c r="B706" s="16" t="s">
        <v>240</v>
      </c>
      <c r="C706" s="9" t="s">
        <v>210</v>
      </c>
      <c r="D706" s="20" t="s">
        <v>292</v>
      </c>
      <c r="E706" s="53" t="s">
        <v>293</v>
      </c>
      <c r="F706" s="65">
        <v>4297.2420000000002</v>
      </c>
      <c r="G706" s="65"/>
      <c r="H706" s="65"/>
    </row>
    <row r="707" spans="1:8" ht="48">
      <c r="A707" s="16" t="s">
        <v>246</v>
      </c>
      <c r="B707" s="16" t="s">
        <v>240</v>
      </c>
      <c r="C707" s="9" t="s">
        <v>210</v>
      </c>
      <c r="D707" s="24" t="s">
        <v>282</v>
      </c>
      <c r="E707" s="44" t="s">
        <v>283</v>
      </c>
      <c r="F707" s="65">
        <f>F708</f>
        <v>1051.921</v>
      </c>
      <c r="G707" s="65"/>
      <c r="H707" s="65"/>
    </row>
    <row r="708" spans="1:8" ht="72">
      <c r="A708" s="16" t="s">
        <v>246</v>
      </c>
      <c r="B708" s="16" t="s">
        <v>240</v>
      </c>
      <c r="C708" s="9" t="s">
        <v>210</v>
      </c>
      <c r="D708" s="16" t="s">
        <v>285</v>
      </c>
      <c r="E708" s="43" t="s">
        <v>621</v>
      </c>
      <c r="F708" s="65">
        <v>1051.921</v>
      </c>
      <c r="G708" s="65"/>
      <c r="H708" s="65"/>
    </row>
    <row r="709" spans="1:8" ht="48">
      <c r="A709" s="16" t="s">
        <v>246</v>
      </c>
      <c r="B709" s="16" t="s">
        <v>240</v>
      </c>
      <c r="C709" s="9" t="s">
        <v>211</v>
      </c>
      <c r="D709" s="16"/>
      <c r="E709" s="43" t="s">
        <v>212</v>
      </c>
      <c r="F709" s="65">
        <f>F710</f>
        <v>10.6</v>
      </c>
      <c r="G709" s="65"/>
      <c r="H709" s="65"/>
    </row>
    <row r="710" spans="1:8" ht="48">
      <c r="A710" s="16" t="s">
        <v>246</v>
      </c>
      <c r="B710" s="16" t="s">
        <v>240</v>
      </c>
      <c r="C710" s="9" t="s">
        <v>211</v>
      </c>
      <c r="D710" s="24" t="s">
        <v>282</v>
      </c>
      <c r="E710" s="44" t="s">
        <v>283</v>
      </c>
      <c r="F710" s="65">
        <f>F711</f>
        <v>10.6</v>
      </c>
      <c r="G710" s="65"/>
      <c r="H710" s="65"/>
    </row>
    <row r="711" spans="1:8" ht="72">
      <c r="A711" s="16" t="s">
        <v>246</v>
      </c>
      <c r="B711" s="16" t="s">
        <v>240</v>
      </c>
      <c r="C711" s="9" t="s">
        <v>211</v>
      </c>
      <c r="D711" s="16" t="s">
        <v>285</v>
      </c>
      <c r="E711" s="43" t="s">
        <v>621</v>
      </c>
      <c r="F711" s="65">
        <v>10.6</v>
      </c>
      <c r="G711" s="65"/>
      <c r="H711" s="65"/>
    </row>
    <row r="712" spans="1:8" ht="48">
      <c r="A712" s="16" t="s">
        <v>246</v>
      </c>
      <c r="B712" s="16" t="s">
        <v>240</v>
      </c>
      <c r="C712" s="9" t="s">
        <v>631</v>
      </c>
      <c r="D712" s="16"/>
      <c r="E712" s="43" t="s">
        <v>630</v>
      </c>
      <c r="F712" s="65">
        <f>F713</f>
        <v>50</v>
      </c>
      <c r="G712" s="65"/>
      <c r="H712" s="65"/>
    </row>
    <row r="713" spans="1:8" ht="48">
      <c r="A713" s="16" t="s">
        <v>246</v>
      </c>
      <c r="B713" s="16" t="s">
        <v>240</v>
      </c>
      <c r="C713" s="9" t="s">
        <v>631</v>
      </c>
      <c r="D713" s="24" t="s">
        <v>282</v>
      </c>
      <c r="E713" s="44" t="s">
        <v>283</v>
      </c>
      <c r="F713" s="65">
        <f>F714</f>
        <v>50</v>
      </c>
      <c r="G713" s="65"/>
      <c r="H713" s="65"/>
    </row>
    <row r="714" spans="1:8" ht="24">
      <c r="A714" s="16" t="s">
        <v>246</v>
      </c>
      <c r="B714" s="16" t="s">
        <v>240</v>
      </c>
      <c r="C714" s="9" t="s">
        <v>631</v>
      </c>
      <c r="D714" s="16">
        <v>612</v>
      </c>
      <c r="E714" s="43" t="s">
        <v>530</v>
      </c>
      <c r="F714" s="65">
        <v>50</v>
      </c>
      <c r="G714" s="65"/>
      <c r="H714" s="65"/>
    </row>
    <row r="715" spans="1:8" ht="24">
      <c r="A715" s="16" t="s">
        <v>246</v>
      </c>
      <c r="B715" s="16" t="s">
        <v>240</v>
      </c>
      <c r="C715" s="9" t="s">
        <v>179</v>
      </c>
      <c r="D715" s="16"/>
      <c r="E715" s="43" t="s">
        <v>155</v>
      </c>
      <c r="F715" s="65">
        <f>F716</f>
        <v>520</v>
      </c>
      <c r="G715" s="65">
        <f t="shared" ref="G715:H718" si="58">G716</f>
        <v>520</v>
      </c>
      <c r="H715" s="65">
        <f t="shared" si="58"/>
        <v>520</v>
      </c>
    </row>
    <row r="716" spans="1:8" ht="36">
      <c r="A716" s="16" t="s">
        <v>246</v>
      </c>
      <c r="B716" s="16" t="s">
        <v>240</v>
      </c>
      <c r="C716" s="9" t="s">
        <v>180</v>
      </c>
      <c r="D716" s="16"/>
      <c r="E716" s="43" t="s">
        <v>156</v>
      </c>
      <c r="F716" s="65">
        <f>F717</f>
        <v>520</v>
      </c>
      <c r="G716" s="65">
        <f t="shared" si="58"/>
        <v>520</v>
      </c>
      <c r="H716" s="65">
        <f t="shared" si="58"/>
        <v>520</v>
      </c>
    </row>
    <row r="717" spans="1:8" ht="60">
      <c r="A717" s="16" t="s">
        <v>246</v>
      </c>
      <c r="B717" s="16" t="s">
        <v>240</v>
      </c>
      <c r="C717" s="9" t="s">
        <v>491</v>
      </c>
      <c r="D717" s="16"/>
      <c r="E717" s="43" t="s">
        <v>303</v>
      </c>
      <c r="F717" s="65">
        <f>F718</f>
        <v>520</v>
      </c>
      <c r="G717" s="65">
        <f t="shared" si="58"/>
        <v>520</v>
      </c>
      <c r="H717" s="65">
        <f t="shared" si="58"/>
        <v>520</v>
      </c>
    </row>
    <row r="718" spans="1:8" ht="48">
      <c r="A718" s="16" t="s">
        <v>246</v>
      </c>
      <c r="B718" s="16" t="s">
        <v>240</v>
      </c>
      <c r="C718" s="9" t="s">
        <v>491</v>
      </c>
      <c r="D718" s="24" t="s">
        <v>282</v>
      </c>
      <c r="E718" s="44" t="s">
        <v>283</v>
      </c>
      <c r="F718" s="65">
        <f>F719</f>
        <v>520</v>
      </c>
      <c r="G718" s="65">
        <f t="shared" si="58"/>
        <v>520</v>
      </c>
      <c r="H718" s="65">
        <f t="shared" si="58"/>
        <v>520</v>
      </c>
    </row>
    <row r="719" spans="1:8" ht="72">
      <c r="A719" s="16" t="s">
        <v>246</v>
      </c>
      <c r="B719" s="16" t="s">
        <v>240</v>
      </c>
      <c r="C719" s="9" t="s">
        <v>491</v>
      </c>
      <c r="D719" s="16" t="s">
        <v>285</v>
      </c>
      <c r="E719" s="43" t="s">
        <v>621</v>
      </c>
      <c r="F719" s="65">
        <v>520</v>
      </c>
      <c r="G719" s="65">
        <v>520</v>
      </c>
      <c r="H719" s="65">
        <v>520</v>
      </c>
    </row>
    <row r="720" spans="1:8" ht="36">
      <c r="A720" s="16" t="s">
        <v>246</v>
      </c>
      <c r="B720" s="16" t="s">
        <v>240</v>
      </c>
      <c r="C720" s="9" t="s">
        <v>392</v>
      </c>
      <c r="D720" s="16"/>
      <c r="E720" s="43" t="s">
        <v>96</v>
      </c>
      <c r="F720" s="65">
        <f t="shared" ref="F720:H722" si="59">F721</f>
        <v>0</v>
      </c>
      <c r="G720" s="65">
        <f t="shared" si="59"/>
        <v>900</v>
      </c>
      <c r="H720" s="65">
        <f t="shared" si="59"/>
        <v>900</v>
      </c>
    </row>
    <row r="721" spans="1:8" ht="72">
      <c r="A721" s="16" t="s">
        <v>246</v>
      </c>
      <c r="B721" s="16" t="s">
        <v>240</v>
      </c>
      <c r="C721" s="9" t="s">
        <v>397</v>
      </c>
      <c r="D721" s="16"/>
      <c r="E721" s="43" t="s">
        <v>146</v>
      </c>
      <c r="F721" s="65">
        <f t="shared" si="59"/>
        <v>0</v>
      </c>
      <c r="G721" s="65">
        <f t="shared" si="59"/>
        <v>900</v>
      </c>
      <c r="H721" s="65">
        <f t="shared" si="59"/>
        <v>900</v>
      </c>
    </row>
    <row r="722" spans="1:8" ht="60">
      <c r="A722" s="16" t="s">
        <v>246</v>
      </c>
      <c r="B722" s="16" t="s">
        <v>240</v>
      </c>
      <c r="C722" s="9" t="s">
        <v>404</v>
      </c>
      <c r="D722" s="16"/>
      <c r="E722" s="43" t="s">
        <v>147</v>
      </c>
      <c r="F722" s="65">
        <f>F723</f>
        <v>0</v>
      </c>
      <c r="G722" s="65">
        <f t="shared" si="59"/>
        <v>900</v>
      </c>
      <c r="H722" s="65">
        <f t="shared" si="59"/>
        <v>900</v>
      </c>
    </row>
    <row r="723" spans="1:8" ht="60">
      <c r="A723" s="16" t="s">
        <v>246</v>
      </c>
      <c r="B723" s="16" t="s">
        <v>240</v>
      </c>
      <c r="C723" s="9" t="s">
        <v>492</v>
      </c>
      <c r="D723" s="16"/>
      <c r="E723" s="43" t="s">
        <v>151</v>
      </c>
      <c r="F723" s="65">
        <f t="shared" ref="F723:H724" si="60">F724</f>
        <v>0</v>
      </c>
      <c r="G723" s="65">
        <f t="shared" si="60"/>
        <v>900</v>
      </c>
      <c r="H723" s="65">
        <f t="shared" si="60"/>
        <v>900</v>
      </c>
    </row>
    <row r="724" spans="1:8" ht="48">
      <c r="A724" s="16" t="s">
        <v>246</v>
      </c>
      <c r="B724" s="16" t="s">
        <v>240</v>
      </c>
      <c r="C724" s="9" t="s">
        <v>492</v>
      </c>
      <c r="D724" s="24" t="s">
        <v>282</v>
      </c>
      <c r="E724" s="44" t="s">
        <v>283</v>
      </c>
      <c r="F724" s="65">
        <f t="shared" si="60"/>
        <v>0</v>
      </c>
      <c r="G724" s="65">
        <f t="shared" si="60"/>
        <v>900</v>
      </c>
      <c r="H724" s="65">
        <f t="shared" si="60"/>
        <v>900</v>
      </c>
    </row>
    <row r="725" spans="1:8" ht="24">
      <c r="A725" s="16" t="s">
        <v>246</v>
      </c>
      <c r="B725" s="16" t="s">
        <v>240</v>
      </c>
      <c r="C725" s="9" t="s">
        <v>492</v>
      </c>
      <c r="D725" s="16">
        <v>612</v>
      </c>
      <c r="E725" s="43" t="s">
        <v>530</v>
      </c>
      <c r="F725" s="65"/>
      <c r="G725" s="65">
        <v>900</v>
      </c>
      <c r="H725" s="65">
        <v>900</v>
      </c>
    </row>
    <row r="726" spans="1:8">
      <c r="A726" s="18">
        <v>10</v>
      </c>
      <c r="B726" s="19" t="s">
        <v>234</v>
      </c>
      <c r="C726" s="19"/>
      <c r="D726" s="18"/>
      <c r="E726" s="42" t="s">
        <v>304</v>
      </c>
      <c r="F726" s="64">
        <f>F727+F733+F760</f>
        <v>62823.728000000003</v>
      </c>
      <c r="G726" s="64">
        <f>G727+G733+G760</f>
        <v>60682.5</v>
      </c>
      <c r="H726" s="64">
        <f>H727+H733+H760</f>
        <v>61968.5</v>
      </c>
    </row>
    <row r="727" spans="1:8">
      <c r="A727" s="18">
        <v>10</v>
      </c>
      <c r="B727" s="18" t="s">
        <v>240</v>
      </c>
      <c r="C727" s="9"/>
      <c r="D727" s="16"/>
      <c r="E727" s="43" t="s">
        <v>28</v>
      </c>
      <c r="F727" s="64">
        <f t="shared" ref="F727:H728" si="61">F728</f>
        <v>4244.3</v>
      </c>
      <c r="G727" s="64">
        <f t="shared" si="61"/>
        <v>4800</v>
      </c>
      <c r="H727" s="64">
        <f t="shared" si="61"/>
        <v>4800</v>
      </c>
    </row>
    <row r="728" spans="1:8">
      <c r="A728" s="16">
        <v>10</v>
      </c>
      <c r="B728" s="16" t="s">
        <v>240</v>
      </c>
      <c r="C728" s="9" t="s">
        <v>124</v>
      </c>
      <c r="D728" s="9"/>
      <c r="E728" s="48" t="s">
        <v>66</v>
      </c>
      <c r="F728" s="65">
        <f t="shared" si="61"/>
        <v>4244.3</v>
      </c>
      <c r="G728" s="65">
        <f t="shared" si="61"/>
        <v>4800</v>
      </c>
      <c r="H728" s="65">
        <f t="shared" si="61"/>
        <v>4800</v>
      </c>
    </row>
    <row r="729" spans="1:8" ht="24">
      <c r="A729" s="16">
        <v>10</v>
      </c>
      <c r="B729" s="16" t="s">
        <v>240</v>
      </c>
      <c r="C729" s="9" t="s">
        <v>521</v>
      </c>
      <c r="D729" s="16"/>
      <c r="E729" s="43" t="s">
        <v>522</v>
      </c>
      <c r="F729" s="65">
        <f>F732</f>
        <v>4244.3</v>
      </c>
      <c r="G729" s="65">
        <f>G732</f>
        <v>4800</v>
      </c>
      <c r="H729" s="65">
        <f>H732</f>
        <v>4800</v>
      </c>
    </row>
    <row r="730" spans="1:8" ht="24">
      <c r="A730" s="16">
        <v>10</v>
      </c>
      <c r="B730" s="16" t="s">
        <v>240</v>
      </c>
      <c r="C730" s="9" t="s">
        <v>493</v>
      </c>
      <c r="D730" s="24"/>
      <c r="E730" s="44" t="s">
        <v>523</v>
      </c>
      <c r="F730" s="65">
        <f t="shared" ref="F730:H731" si="62">F731</f>
        <v>4244.3</v>
      </c>
      <c r="G730" s="65">
        <f t="shared" si="62"/>
        <v>4800</v>
      </c>
      <c r="H730" s="65">
        <f t="shared" si="62"/>
        <v>4800</v>
      </c>
    </row>
    <row r="731" spans="1:8" ht="24">
      <c r="A731" s="16">
        <v>10</v>
      </c>
      <c r="B731" s="16" t="s">
        <v>240</v>
      </c>
      <c r="C731" s="9" t="s">
        <v>493</v>
      </c>
      <c r="D731" s="24" t="s">
        <v>551</v>
      </c>
      <c r="E731" s="44" t="s">
        <v>14</v>
      </c>
      <c r="F731" s="65">
        <f t="shared" si="62"/>
        <v>4244.3</v>
      </c>
      <c r="G731" s="65">
        <f t="shared" si="62"/>
        <v>4800</v>
      </c>
      <c r="H731" s="65">
        <f t="shared" si="62"/>
        <v>4800</v>
      </c>
    </row>
    <row r="732" spans="1:8" ht="24">
      <c r="A732" s="16" t="s">
        <v>305</v>
      </c>
      <c r="B732" s="16" t="s">
        <v>240</v>
      </c>
      <c r="C732" s="9" t="s">
        <v>493</v>
      </c>
      <c r="D732" s="16">
        <v>312</v>
      </c>
      <c r="E732" s="43" t="s">
        <v>536</v>
      </c>
      <c r="F732" s="65">
        <v>4244.3</v>
      </c>
      <c r="G732" s="65">
        <v>4800</v>
      </c>
      <c r="H732" s="65">
        <v>4800</v>
      </c>
    </row>
    <row r="733" spans="1:8">
      <c r="A733" s="18" t="s">
        <v>305</v>
      </c>
      <c r="B733" s="18" t="s">
        <v>306</v>
      </c>
      <c r="C733" s="19"/>
      <c r="D733" s="18"/>
      <c r="E733" s="43" t="s">
        <v>307</v>
      </c>
      <c r="F733" s="64">
        <f>F740+F749+F755+F734</f>
        <v>16500.328000000001</v>
      </c>
      <c r="G733" s="64">
        <f>G740+G749+G755</f>
        <v>12517.5</v>
      </c>
      <c r="H733" s="64">
        <f>H740+H749+H755</f>
        <v>12517.5</v>
      </c>
    </row>
    <row r="734" spans="1:8" ht="24">
      <c r="A734" s="16" t="s">
        <v>305</v>
      </c>
      <c r="B734" s="16" t="s">
        <v>306</v>
      </c>
      <c r="C734" s="9" t="s">
        <v>132</v>
      </c>
      <c r="D734" s="16"/>
      <c r="E734" s="43" t="s">
        <v>110</v>
      </c>
      <c r="F734" s="68">
        <f>F735</f>
        <v>189</v>
      </c>
      <c r="G734" s="64"/>
      <c r="H734" s="64"/>
    </row>
    <row r="735" spans="1:8">
      <c r="A735" s="16" t="s">
        <v>305</v>
      </c>
      <c r="B735" s="16" t="s">
        <v>306</v>
      </c>
      <c r="C735" s="9" t="s">
        <v>142</v>
      </c>
      <c r="D735" s="16"/>
      <c r="E735" s="43" t="s">
        <v>541</v>
      </c>
      <c r="F735" s="68">
        <f>F736</f>
        <v>189</v>
      </c>
      <c r="G735" s="64"/>
      <c r="H735" s="64"/>
    </row>
    <row r="736" spans="1:8" ht="24">
      <c r="A736" s="16" t="s">
        <v>305</v>
      </c>
      <c r="B736" s="16" t="s">
        <v>306</v>
      </c>
      <c r="C736" s="9" t="s">
        <v>143</v>
      </c>
      <c r="D736" s="16"/>
      <c r="E736" s="43" t="s">
        <v>374</v>
      </c>
      <c r="F736" s="68">
        <f>F737</f>
        <v>189</v>
      </c>
      <c r="G736" s="67"/>
      <c r="H736" s="67"/>
    </row>
    <row r="737" spans="1:8" ht="48">
      <c r="A737" s="16" t="s">
        <v>305</v>
      </c>
      <c r="B737" s="16" t="s">
        <v>306</v>
      </c>
      <c r="C737" s="9" t="s">
        <v>298</v>
      </c>
      <c r="D737" s="16"/>
      <c r="E737" s="43" t="s">
        <v>112</v>
      </c>
      <c r="F737" s="68">
        <f>F738</f>
        <v>189</v>
      </c>
      <c r="G737" s="67"/>
      <c r="H737" s="67"/>
    </row>
    <row r="738" spans="1:8" ht="24">
      <c r="A738" s="16" t="s">
        <v>305</v>
      </c>
      <c r="B738" s="16" t="s">
        <v>306</v>
      </c>
      <c r="C738" s="9" t="s">
        <v>298</v>
      </c>
      <c r="D738" s="24" t="s">
        <v>551</v>
      </c>
      <c r="E738" s="44" t="s">
        <v>14</v>
      </c>
      <c r="F738" s="68">
        <f>F739</f>
        <v>189</v>
      </c>
      <c r="G738" s="67"/>
      <c r="H738" s="67"/>
    </row>
    <row r="739" spans="1:8" ht="36">
      <c r="A739" s="16" t="s">
        <v>305</v>
      </c>
      <c r="B739" s="16" t="s">
        <v>306</v>
      </c>
      <c r="C739" s="9" t="s">
        <v>298</v>
      </c>
      <c r="D739" s="16">
        <v>313</v>
      </c>
      <c r="E739" s="43" t="s">
        <v>62</v>
      </c>
      <c r="F739" s="68">
        <v>189</v>
      </c>
      <c r="G739" s="64"/>
      <c r="H739" s="64"/>
    </row>
    <row r="740" spans="1:8" ht="36">
      <c r="A740" s="16" t="s">
        <v>305</v>
      </c>
      <c r="B740" s="16" t="s">
        <v>306</v>
      </c>
      <c r="C740" s="9" t="s">
        <v>392</v>
      </c>
      <c r="D740" s="16"/>
      <c r="E740" s="43" t="s">
        <v>96</v>
      </c>
      <c r="F740" s="65">
        <f t="shared" ref="F740:H741" si="63">F741</f>
        <v>250</v>
      </c>
      <c r="G740" s="65">
        <f t="shared" si="63"/>
        <v>250</v>
      </c>
      <c r="H740" s="65">
        <f t="shared" si="63"/>
        <v>250</v>
      </c>
    </row>
    <row r="741" spans="1:8" ht="60">
      <c r="A741" s="16" t="s">
        <v>305</v>
      </c>
      <c r="B741" s="16" t="s">
        <v>306</v>
      </c>
      <c r="C741" s="9" t="s">
        <v>393</v>
      </c>
      <c r="D741" s="16"/>
      <c r="E741" s="43" t="s">
        <v>340</v>
      </c>
      <c r="F741" s="65">
        <f t="shared" si="63"/>
        <v>250</v>
      </c>
      <c r="G741" s="65">
        <f t="shared" si="63"/>
        <v>250</v>
      </c>
      <c r="H741" s="65">
        <f t="shared" si="63"/>
        <v>250</v>
      </c>
    </row>
    <row r="742" spans="1:8" ht="36">
      <c r="A742" s="16" t="s">
        <v>305</v>
      </c>
      <c r="B742" s="16" t="s">
        <v>306</v>
      </c>
      <c r="C742" s="9" t="s">
        <v>395</v>
      </c>
      <c r="D742" s="16"/>
      <c r="E742" s="43" t="s">
        <v>341</v>
      </c>
      <c r="F742" s="65">
        <f>F743+F746</f>
        <v>250</v>
      </c>
      <c r="G742" s="65">
        <f>G743+G746</f>
        <v>250</v>
      </c>
      <c r="H742" s="65">
        <f>H743+H746</f>
        <v>250</v>
      </c>
    </row>
    <row r="743" spans="1:8" ht="48">
      <c r="A743" s="16" t="s">
        <v>305</v>
      </c>
      <c r="B743" s="16" t="s">
        <v>306</v>
      </c>
      <c r="C743" s="9" t="s">
        <v>494</v>
      </c>
      <c r="D743" s="16"/>
      <c r="E743" s="43" t="s">
        <v>297</v>
      </c>
      <c r="F743" s="65">
        <f t="shared" ref="F743:H744" si="64">F744</f>
        <v>100</v>
      </c>
      <c r="G743" s="65">
        <f t="shared" si="64"/>
        <v>100</v>
      </c>
      <c r="H743" s="65">
        <f t="shared" si="64"/>
        <v>100</v>
      </c>
    </row>
    <row r="744" spans="1:8" ht="24">
      <c r="A744" s="16" t="s">
        <v>305</v>
      </c>
      <c r="B744" s="16" t="s">
        <v>306</v>
      </c>
      <c r="C744" s="9" t="s">
        <v>494</v>
      </c>
      <c r="D744" s="24" t="s">
        <v>551</v>
      </c>
      <c r="E744" s="44" t="s">
        <v>14</v>
      </c>
      <c r="F744" s="65">
        <f t="shared" si="64"/>
        <v>100</v>
      </c>
      <c r="G744" s="65">
        <f t="shared" si="64"/>
        <v>100</v>
      </c>
      <c r="H744" s="65">
        <f t="shared" si="64"/>
        <v>100</v>
      </c>
    </row>
    <row r="745" spans="1:8" ht="36">
      <c r="A745" s="16" t="s">
        <v>305</v>
      </c>
      <c r="B745" s="16" t="s">
        <v>306</v>
      </c>
      <c r="C745" s="9" t="s">
        <v>494</v>
      </c>
      <c r="D745" s="16">
        <v>313</v>
      </c>
      <c r="E745" s="43" t="s">
        <v>178</v>
      </c>
      <c r="F745" s="65">
        <v>100</v>
      </c>
      <c r="G745" s="65">
        <v>100</v>
      </c>
      <c r="H745" s="65">
        <v>100</v>
      </c>
    </row>
    <row r="746" spans="1:8" ht="72">
      <c r="A746" s="16" t="s">
        <v>305</v>
      </c>
      <c r="B746" s="16" t="s">
        <v>306</v>
      </c>
      <c r="C746" s="9" t="s">
        <v>495</v>
      </c>
      <c r="D746" s="16"/>
      <c r="E746" s="43" t="s">
        <v>183</v>
      </c>
      <c r="F746" s="65">
        <f t="shared" ref="F746:H747" si="65">F747</f>
        <v>150</v>
      </c>
      <c r="G746" s="65">
        <f t="shared" si="65"/>
        <v>150</v>
      </c>
      <c r="H746" s="65">
        <f t="shared" si="65"/>
        <v>150</v>
      </c>
    </row>
    <row r="747" spans="1:8" ht="48">
      <c r="A747" s="16" t="s">
        <v>305</v>
      </c>
      <c r="B747" s="16" t="s">
        <v>306</v>
      </c>
      <c r="C747" s="9" t="s">
        <v>495</v>
      </c>
      <c r="D747" s="24" t="s">
        <v>282</v>
      </c>
      <c r="E747" s="44" t="s">
        <v>283</v>
      </c>
      <c r="F747" s="65">
        <f t="shared" si="65"/>
        <v>150</v>
      </c>
      <c r="G747" s="65">
        <f t="shared" si="65"/>
        <v>150</v>
      </c>
      <c r="H747" s="65">
        <f t="shared" si="65"/>
        <v>150</v>
      </c>
    </row>
    <row r="748" spans="1:8" ht="72">
      <c r="A748" s="16" t="s">
        <v>305</v>
      </c>
      <c r="B748" s="16" t="s">
        <v>306</v>
      </c>
      <c r="C748" s="9" t="s">
        <v>495</v>
      </c>
      <c r="D748" s="16">
        <v>631</v>
      </c>
      <c r="E748" s="43" t="s">
        <v>354</v>
      </c>
      <c r="F748" s="65">
        <v>150</v>
      </c>
      <c r="G748" s="65">
        <v>150</v>
      </c>
      <c r="H748" s="65">
        <v>150</v>
      </c>
    </row>
    <row r="749" spans="1:8" ht="24">
      <c r="A749" s="16" t="s">
        <v>305</v>
      </c>
      <c r="B749" s="16" t="s">
        <v>306</v>
      </c>
      <c r="C749" s="9" t="s">
        <v>396</v>
      </c>
      <c r="D749" s="9"/>
      <c r="E749" s="43" t="s">
        <v>106</v>
      </c>
      <c r="F749" s="65">
        <f t="shared" ref="F749:H753" si="66">F750</f>
        <v>4955.3280000000004</v>
      </c>
      <c r="G749" s="65">
        <f t="shared" si="66"/>
        <v>1161.5</v>
      </c>
      <c r="H749" s="65">
        <f t="shared" si="66"/>
        <v>1161.5</v>
      </c>
    </row>
    <row r="750" spans="1:8" ht="24">
      <c r="A750" s="16" t="s">
        <v>305</v>
      </c>
      <c r="B750" s="16" t="s">
        <v>306</v>
      </c>
      <c r="C750" s="9" t="s">
        <v>527</v>
      </c>
      <c r="D750" s="9"/>
      <c r="E750" s="43" t="s">
        <v>338</v>
      </c>
      <c r="F750" s="65">
        <f t="shared" si="66"/>
        <v>4955.3280000000004</v>
      </c>
      <c r="G750" s="65">
        <f t="shared" si="66"/>
        <v>1161.5</v>
      </c>
      <c r="H750" s="65">
        <f t="shared" si="66"/>
        <v>1161.5</v>
      </c>
    </row>
    <row r="751" spans="1:8" ht="24">
      <c r="A751" s="16" t="s">
        <v>305</v>
      </c>
      <c r="B751" s="16" t="s">
        <v>306</v>
      </c>
      <c r="C751" s="9" t="s">
        <v>528</v>
      </c>
      <c r="D751" s="9"/>
      <c r="E751" s="43" t="s">
        <v>109</v>
      </c>
      <c r="F751" s="65">
        <f>F752</f>
        <v>4955.3280000000004</v>
      </c>
      <c r="G751" s="65">
        <f>G752</f>
        <v>1161.5</v>
      </c>
      <c r="H751" s="65">
        <f>H752</f>
        <v>1161.5</v>
      </c>
    </row>
    <row r="752" spans="1:8" ht="24">
      <c r="A752" s="16" t="s">
        <v>305</v>
      </c>
      <c r="B752" s="16" t="s">
        <v>306</v>
      </c>
      <c r="C752" s="9" t="s">
        <v>30</v>
      </c>
      <c r="D752" s="9"/>
      <c r="E752" s="43" t="s">
        <v>31</v>
      </c>
      <c r="F752" s="65">
        <f t="shared" si="66"/>
        <v>4955.3280000000004</v>
      </c>
      <c r="G752" s="65">
        <f t="shared" si="66"/>
        <v>1161.5</v>
      </c>
      <c r="H752" s="65">
        <f t="shared" si="66"/>
        <v>1161.5</v>
      </c>
    </row>
    <row r="753" spans="1:8" ht="24">
      <c r="A753" s="16" t="s">
        <v>305</v>
      </c>
      <c r="B753" s="16" t="s">
        <v>306</v>
      </c>
      <c r="C753" s="9" t="s">
        <v>30</v>
      </c>
      <c r="D753" s="24" t="s">
        <v>551</v>
      </c>
      <c r="E753" s="44" t="s">
        <v>14</v>
      </c>
      <c r="F753" s="65">
        <f t="shared" si="66"/>
        <v>4955.3280000000004</v>
      </c>
      <c r="G753" s="65">
        <f t="shared" si="66"/>
        <v>1161.5</v>
      </c>
      <c r="H753" s="65">
        <f t="shared" si="66"/>
        <v>1161.5</v>
      </c>
    </row>
    <row r="754" spans="1:8" ht="24">
      <c r="A754" s="16" t="s">
        <v>305</v>
      </c>
      <c r="B754" s="16" t="s">
        <v>306</v>
      </c>
      <c r="C754" s="9" t="s">
        <v>30</v>
      </c>
      <c r="D754" s="16" t="s">
        <v>118</v>
      </c>
      <c r="E754" s="43" t="s">
        <v>119</v>
      </c>
      <c r="F754" s="65">
        <v>4955.3280000000004</v>
      </c>
      <c r="G754" s="65">
        <v>1161.5</v>
      </c>
      <c r="H754" s="65">
        <v>1161.5</v>
      </c>
    </row>
    <row r="755" spans="1:8" ht="24">
      <c r="A755" s="16" t="s">
        <v>305</v>
      </c>
      <c r="B755" s="16" t="s">
        <v>306</v>
      </c>
      <c r="C755" s="9" t="s">
        <v>124</v>
      </c>
      <c r="D755" s="9"/>
      <c r="E755" s="43" t="s">
        <v>66</v>
      </c>
      <c r="F755" s="65">
        <f t="shared" ref="F755:H756" si="67">F756</f>
        <v>11106</v>
      </c>
      <c r="G755" s="65">
        <f t="shared" si="67"/>
        <v>11106</v>
      </c>
      <c r="H755" s="65">
        <f t="shared" si="67"/>
        <v>11106</v>
      </c>
    </row>
    <row r="756" spans="1:8" ht="36">
      <c r="A756" s="16" t="s">
        <v>305</v>
      </c>
      <c r="B756" s="16" t="s">
        <v>306</v>
      </c>
      <c r="C756" s="9" t="s">
        <v>409</v>
      </c>
      <c r="D756" s="9"/>
      <c r="E756" s="43" t="s">
        <v>67</v>
      </c>
      <c r="F756" s="65">
        <f t="shared" si="67"/>
        <v>11106</v>
      </c>
      <c r="G756" s="65">
        <f t="shared" si="67"/>
        <v>11106</v>
      </c>
      <c r="H756" s="65">
        <f t="shared" si="67"/>
        <v>11106</v>
      </c>
    </row>
    <row r="757" spans="1:8" ht="108">
      <c r="A757" s="16" t="s">
        <v>305</v>
      </c>
      <c r="B757" s="16" t="s">
        <v>306</v>
      </c>
      <c r="C757" s="9" t="s">
        <v>496</v>
      </c>
      <c r="D757" s="16"/>
      <c r="E757" s="43" t="s">
        <v>122</v>
      </c>
      <c r="F757" s="65">
        <f t="shared" ref="F757:H758" si="68">F758</f>
        <v>11106</v>
      </c>
      <c r="G757" s="65">
        <f t="shared" si="68"/>
        <v>11106</v>
      </c>
      <c r="H757" s="65">
        <f t="shared" si="68"/>
        <v>11106</v>
      </c>
    </row>
    <row r="758" spans="1:8" ht="24">
      <c r="A758" s="16" t="s">
        <v>305</v>
      </c>
      <c r="B758" s="16" t="s">
        <v>306</v>
      </c>
      <c r="C758" s="9" t="s">
        <v>496</v>
      </c>
      <c r="D758" s="24" t="s">
        <v>551</v>
      </c>
      <c r="E758" s="44" t="s">
        <v>14</v>
      </c>
      <c r="F758" s="65">
        <f t="shared" si="68"/>
        <v>11106</v>
      </c>
      <c r="G758" s="65">
        <f t="shared" si="68"/>
        <v>11106</v>
      </c>
      <c r="H758" s="65">
        <f t="shared" si="68"/>
        <v>11106</v>
      </c>
    </row>
    <row r="759" spans="1:8" ht="36">
      <c r="A759" s="16" t="s">
        <v>305</v>
      </c>
      <c r="B759" s="16" t="s">
        <v>306</v>
      </c>
      <c r="C759" s="9" t="s">
        <v>496</v>
      </c>
      <c r="D759" s="16">
        <v>313</v>
      </c>
      <c r="E759" s="43" t="s">
        <v>62</v>
      </c>
      <c r="F759" s="65">
        <v>11106</v>
      </c>
      <c r="G759" s="65">
        <v>11106</v>
      </c>
      <c r="H759" s="65">
        <v>11106</v>
      </c>
    </row>
    <row r="760" spans="1:8">
      <c r="A760" s="18" t="s">
        <v>305</v>
      </c>
      <c r="B760" s="18" t="s">
        <v>233</v>
      </c>
      <c r="C760" s="69"/>
      <c r="D760" s="70"/>
      <c r="E760" s="46" t="s">
        <v>29</v>
      </c>
      <c r="F760" s="64">
        <f>F761+F769</f>
        <v>42079.100000000006</v>
      </c>
      <c r="G760" s="64">
        <f>G761+G769</f>
        <v>43365</v>
      </c>
      <c r="H760" s="64">
        <f>H761+H769</f>
        <v>44651</v>
      </c>
    </row>
    <row r="761" spans="1:8" ht="24">
      <c r="A761" s="16" t="s">
        <v>305</v>
      </c>
      <c r="B761" s="16" t="s">
        <v>233</v>
      </c>
      <c r="C761" s="9" t="s">
        <v>132</v>
      </c>
      <c r="D761" s="70"/>
      <c r="E761" s="43" t="s">
        <v>110</v>
      </c>
      <c r="F761" s="68">
        <f>F762</f>
        <v>20216.8</v>
      </c>
      <c r="G761" s="68">
        <f t="shared" ref="G761:H763" si="69">G762</f>
        <v>20216.8</v>
      </c>
      <c r="H761" s="68">
        <f t="shared" si="69"/>
        <v>20216.8</v>
      </c>
    </row>
    <row r="762" spans="1:8" ht="24">
      <c r="A762" s="16" t="s">
        <v>305</v>
      </c>
      <c r="B762" s="16" t="s">
        <v>233</v>
      </c>
      <c r="C762" s="9" t="s">
        <v>133</v>
      </c>
      <c r="D762" s="16"/>
      <c r="E762" s="43" t="s">
        <v>111</v>
      </c>
      <c r="F762" s="68">
        <f>F763</f>
        <v>20216.8</v>
      </c>
      <c r="G762" s="68">
        <f t="shared" si="69"/>
        <v>20216.8</v>
      </c>
      <c r="H762" s="68">
        <f t="shared" si="69"/>
        <v>20216.8</v>
      </c>
    </row>
    <row r="763" spans="1:8" ht="72">
      <c r="A763" s="16" t="s">
        <v>305</v>
      </c>
      <c r="B763" s="16" t="s">
        <v>233</v>
      </c>
      <c r="C763" s="9" t="s">
        <v>202</v>
      </c>
      <c r="D763" s="16"/>
      <c r="E763" s="43" t="s">
        <v>159</v>
      </c>
      <c r="F763" s="68">
        <f>F764</f>
        <v>20216.8</v>
      </c>
      <c r="G763" s="68">
        <f t="shared" si="69"/>
        <v>20216.8</v>
      </c>
      <c r="H763" s="68">
        <f t="shared" si="69"/>
        <v>20216.8</v>
      </c>
    </row>
    <row r="764" spans="1:8" ht="72">
      <c r="A764" s="16" t="s">
        <v>305</v>
      </c>
      <c r="B764" s="16" t="s">
        <v>233</v>
      </c>
      <c r="C764" s="9" t="s">
        <v>497</v>
      </c>
      <c r="D764" s="66"/>
      <c r="E764" s="50" t="s">
        <v>218</v>
      </c>
      <c r="F764" s="68">
        <f>F768+F765</f>
        <v>20216.8</v>
      </c>
      <c r="G764" s="68">
        <f>G768+G765</f>
        <v>20216.8</v>
      </c>
      <c r="H764" s="68">
        <f>H768+H765</f>
        <v>20216.8</v>
      </c>
    </row>
    <row r="765" spans="1:8" ht="24">
      <c r="A765" s="16" t="s">
        <v>305</v>
      </c>
      <c r="B765" s="16" t="s">
        <v>233</v>
      </c>
      <c r="C765" s="9" t="s">
        <v>497</v>
      </c>
      <c r="D765" s="24" t="s">
        <v>242</v>
      </c>
      <c r="E765" s="44" t="s">
        <v>243</v>
      </c>
      <c r="F765" s="68">
        <f>F766</f>
        <v>505</v>
      </c>
      <c r="G765" s="68">
        <f>G766</f>
        <v>505</v>
      </c>
      <c r="H765" s="68">
        <f>H766</f>
        <v>505</v>
      </c>
    </row>
    <row r="766" spans="1:8" ht="24">
      <c r="A766" s="16" t="s">
        <v>305</v>
      </c>
      <c r="B766" s="16" t="s">
        <v>233</v>
      </c>
      <c r="C766" s="9" t="s">
        <v>497</v>
      </c>
      <c r="D766" s="16" t="s">
        <v>244</v>
      </c>
      <c r="E766" s="43" t="s">
        <v>228</v>
      </c>
      <c r="F766" s="68">
        <v>505</v>
      </c>
      <c r="G766" s="68">
        <v>505</v>
      </c>
      <c r="H766" s="68">
        <v>505</v>
      </c>
    </row>
    <row r="767" spans="1:8" ht="24">
      <c r="A767" s="16" t="s">
        <v>305</v>
      </c>
      <c r="B767" s="16" t="s">
        <v>233</v>
      </c>
      <c r="C767" s="9" t="s">
        <v>497</v>
      </c>
      <c r="D767" s="24" t="s">
        <v>551</v>
      </c>
      <c r="E767" s="44" t="s">
        <v>14</v>
      </c>
      <c r="F767" s="68">
        <f>F768</f>
        <v>19711.8</v>
      </c>
      <c r="G767" s="68">
        <f>G768</f>
        <v>19711.8</v>
      </c>
      <c r="H767" s="68">
        <f>H768</f>
        <v>19711.8</v>
      </c>
    </row>
    <row r="768" spans="1:8" ht="36">
      <c r="A768" s="16" t="s">
        <v>305</v>
      </c>
      <c r="B768" s="16" t="s">
        <v>233</v>
      </c>
      <c r="C768" s="9" t="s">
        <v>497</v>
      </c>
      <c r="D768" s="16">
        <v>321</v>
      </c>
      <c r="E768" s="43" t="s">
        <v>131</v>
      </c>
      <c r="F768" s="68">
        <v>19711.8</v>
      </c>
      <c r="G768" s="68">
        <v>19711.8</v>
      </c>
      <c r="H768" s="68">
        <v>19711.8</v>
      </c>
    </row>
    <row r="769" spans="1:8" ht="24">
      <c r="A769" s="16" t="s">
        <v>305</v>
      </c>
      <c r="B769" s="16" t="s">
        <v>233</v>
      </c>
      <c r="C769" s="9" t="s">
        <v>124</v>
      </c>
      <c r="D769" s="9"/>
      <c r="E769" s="43" t="s">
        <v>66</v>
      </c>
      <c r="F769" s="65">
        <f>F770</f>
        <v>21862.300000000003</v>
      </c>
      <c r="G769" s="65">
        <f>G770</f>
        <v>23148.2</v>
      </c>
      <c r="H769" s="65">
        <f>H770</f>
        <v>24434.199999999997</v>
      </c>
    </row>
    <row r="770" spans="1:8" ht="36">
      <c r="A770" s="16" t="s">
        <v>305</v>
      </c>
      <c r="B770" s="16" t="s">
        <v>233</v>
      </c>
      <c r="C770" s="9" t="s">
        <v>409</v>
      </c>
      <c r="D770" s="9"/>
      <c r="E770" s="43" t="s">
        <v>67</v>
      </c>
      <c r="F770" s="65">
        <f>F774+F771</f>
        <v>21862.300000000003</v>
      </c>
      <c r="G770" s="65">
        <f>G774+G771</f>
        <v>23148.2</v>
      </c>
      <c r="H770" s="65">
        <f>H774+H771</f>
        <v>24434.199999999997</v>
      </c>
    </row>
    <row r="771" spans="1:8" ht="60">
      <c r="A771" s="16" t="s">
        <v>305</v>
      </c>
      <c r="B771" s="16" t="s">
        <v>233</v>
      </c>
      <c r="C771" s="26" t="s">
        <v>498</v>
      </c>
      <c r="D771" s="66"/>
      <c r="E771" s="49" t="s">
        <v>576</v>
      </c>
      <c r="F771" s="65">
        <f t="shared" ref="F771:H772" si="70">F772</f>
        <v>6430.1</v>
      </c>
      <c r="G771" s="65">
        <f t="shared" si="70"/>
        <v>7716</v>
      </c>
      <c r="H771" s="65">
        <f t="shared" si="70"/>
        <v>7716.1</v>
      </c>
    </row>
    <row r="772" spans="1:8" ht="36">
      <c r="A772" s="16" t="s">
        <v>305</v>
      </c>
      <c r="B772" s="16" t="s">
        <v>233</v>
      </c>
      <c r="C772" s="26" t="s">
        <v>498</v>
      </c>
      <c r="D772" s="24">
        <v>400</v>
      </c>
      <c r="E772" s="44" t="s">
        <v>197</v>
      </c>
      <c r="F772" s="65">
        <f t="shared" si="70"/>
        <v>6430.1</v>
      </c>
      <c r="G772" s="65">
        <f t="shared" si="70"/>
        <v>7716</v>
      </c>
      <c r="H772" s="65">
        <f t="shared" si="70"/>
        <v>7716.1</v>
      </c>
    </row>
    <row r="773" spans="1:8" ht="48">
      <c r="A773" s="16" t="s">
        <v>305</v>
      </c>
      <c r="B773" s="16" t="s">
        <v>233</v>
      </c>
      <c r="C773" s="26" t="s">
        <v>498</v>
      </c>
      <c r="D773" s="16">
        <v>412</v>
      </c>
      <c r="E773" s="43" t="s">
        <v>182</v>
      </c>
      <c r="F773" s="65">
        <v>6430.1</v>
      </c>
      <c r="G773" s="65">
        <v>7716</v>
      </c>
      <c r="H773" s="65">
        <v>7716.1</v>
      </c>
    </row>
    <row r="774" spans="1:8" ht="84">
      <c r="A774" s="16" t="s">
        <v>305</v>
      </c>
      <c r="B774" s="16" t="s">
        <v>233</v>
      </c>
      <c r="C774" s="98" t="s">
        <v>77</v>
      </c>
      <c r="D774" s="66"/>
      <c r="E774" s="49" t="s">
        <v>78</v>
      </c>
      <c r="F774" s="65">
        <f t="shared" ref="F774:H775" si="71">F775</f>
        <v>15432.2</v>
      </c>
      <c r="G774" s="65">
        <f t="shared" si="71"/>
        <v>15432.2</v>
      </c>
      <c r="H774" s="65">
        <f t="shared" si="71"/>
        <v>16718.099999999999</v>
      </c>
    </row>
    <row r="775" spans="1:8" ht="36">
      <c r="A775" s="16" t="s">
        <v>305</v>
      </c>
      <c r="B775" s="16" t="s">
        <v>233</v>
      </c>
      <c r="C775" s="98" t="s">
        <v>77</v>
      </c>
      <c r="D775" s="24">
        <v>400</v>
      </c>
      <c r="E775" s="44" t="s">
        <v>197</v>
      </c>
      <c r="F775" s="65">
        <f t="shared" si="71"/>
        <v>15432.2</v>
      </c>
      <c r="G775" s="65">
        <f t="shared" si="71"/>
        <v>15432.2</v>
      </c>
      <c r="H775" s="65">
        <f t="shared" si="71"/>
        <v>16718.099999999999</v>
      </c>
    </row>
    <row r="776" spans="1:8" ht="48">
      <c r="A776" s="16" t="s">
        <v>305</v>
      </c>
      <c r="B776" s="16" t="s">
        <v>233</v>
      </c>
      <c r="C776" s="98" t="s">
        <v>77</v>
      </c>
      <c r="D776" s="16">
        <v>412</v>
      </c>
      <c r="E776" s="43" t="s">
        <v>182</v>
      </c>
      <c r="F776" s="65">
        <v>15432.2</v>
      </c>
      <c r="G776" s="65">
        <v>15432.2</v>
      </c>
      <c r="H776" s="90">
        <v>16718.099999999999</v>
      </c>
    </row>
    <row r="777" spans="1:8">
      <c r="A777" s="18" t="s">
        <v>308</v>
      </c>
      <c r="B777" s="18" t="s">
        <v>234</v>
      </c>
      <c r="C777" s="19"/>
      <c r="D777" s="18"/>
      <c r="E777" s="47" t="s">
        <v>309</v>
      </c>
      <c r="F777" s="64">
        <f t="shared" ref="F777:H778" si="72">F778</f>
        <v>3465.8360000000002</v>
      </c>
      <c r="G777" s="64">
        <f t="shared" si="72"/>
        <v>3000</v>
      </c>
      <c r="H777" s="64">
        <f t="shared" si="72"/>
        <v>3000</v>
      </c>
    </row>
    <row r="778" spans="1:8">
      <c r="A778" s="18" t="s">
        <v>308</v>
      </c>
      <c r="B778" s="18" t="s">
        <v>280</v>
      </c>
      <c r="C778" s="9"/>
      <c r="D778" s="16"/>
      <c r="E778" s="43" t="s">
        <v>310</v>
      </c>
      <c r="F778" s="65">
        <f t="shared" si="72"/>
        <v>3465.8360000000002</v>
      </c>
      <c r="G778" s="65">
        <f t="shared" si="72"/>
        <v>3000</v>
      </c>
      <c r="H778" s="65">
        <f t="shared" si="72"/>
        <v>3000</v>
      </c>
    </row>
    <row r="779" spans="1:8" ht="36">
      <c r="A779" s="16" t="s">
        <v>308</v>
      </c>
      <c r="B779" s="16" t="s">
        <v>280</v>
      </c>
      <c r="C779" s="9" t="s">
        <v>405</v>
      </c>
      <c r="D779" s="16"/>
      <c r="E779" s="43" t="s">
        <v>193</v>
      </c>
      <c r="F779" s="65">
        <f>F780+F791</f>
        <v>3465.8360000000002</v>
      </c>
      <c r="G779" s="65">
        <f>G780+G791</f>
        <v>3000</v>
      </c>
      <c r="H779" s="65">
        <f>H780+H791</f>
        <v>3000</v>
      </c>
    </row>
    <row r="780" spans="1:8" ht="24">
      <c r="A780" s="16" t="s">
        <v>308</v>
      </c>
      <c r="B780" s="16" t="s">
        <v>280</v>
      </c>
      <c r="C780" s="9" t="s">
        <v>406</v>
      </c>
      <c r="D780" s="16"/>
      <c r="E780" s="43" t="s">
        <v>194</v>
      </c>
      <c r="F780" s="65">
        <f>F781</f>
        <v>2265.8360000000002</v>
      </c>
      <c r="G780" s="65">
        <f>G781</f>
        <v>1800</v>
      </c>
      <c r="H780" s="65">
        <f>H781</f>
        <v>1800</v>
      </c>
    </row>
    <row r="781" spans="1:8" ht="84">
      <c r="A781" s="16" t="s">
        <v>308</v>
      </c>
      <c r="B781" s="16" t="s">
        <v>280</v>
      </c>
      <c r="C781" s="9" t="s">
        <v>407</v>
      </c>
      <c r="D781" s="16"/>
      <c r="E781" s="43" t="s">
        <v>195</v>
      </c>
      <c r="F781" s="65">
        <f>F782+F785+F788</f>
        <v>2265.8360000000002</v>
      </c>
      <c r="G781" s="65">
        <f>G782+G785</f>
        <v>1800</v>
      </c>
      <c r="H781" s="65">
        <f>H782+H785</f>
        <v>1800</v>
      </c>
    </row>
    <row r="782" spans="1:8" ht="120">
      <c r="A782" s="16" t="s">
        <v>308</v>
      </c>
      <c r="B782" s="16" t="s">
        <v>280</v>
      </c>
      <c r="C782" s="9" t="s">
        <v>499</v>
      </c>
      <c r="D782" s="16"/>
      <c r="E782" s="43" t="s">
        <v>115</v>
      </c>
      <c r="F782" s="65">
        <f t="shared" ref="F782:H783" si="73">F783</f>
        <v>692.13599999999997</v>
      </c>
      <c r="G782" s="65">
        <f t="shared" si="73"/>
        <v>800</v>
      </c>
      <c r="H782" s="65">
        <f t="shared" si="73"/>
        <v>800</v>
      </c>
    </row>
    <row r="783" spans="1:8" ht="24">
      <c r="A783" s="16" t="s">
        <v>308</v>
      </c>
      <c r="B783" s="16" t="s">
        <v>280</v>
      </c>
      <c r="C783" s="9" t="s">
        <v>499</v>
      </c>
      <c r="D783" s="24" t="s">
        <v>242</v>
      </c>
      <c r="E783" s="44" t="s">
        <v>243</v>
      </c>
      <c r="F783" s="65">
        <f t="shared" si="73"/>
        <v>692.13599999999997</v>
      </c>
      <c r="G783" s="65">
        <f t="shared" si="73"/>
        <v>800</v>
      </c>
      <c r="H783" s="65">
        <f t="shared" si="73"/>
        <v>800</v>
      </c>
    </row>
    <row r="784" spans="1:8" ht="24">
      <c r="A784" s="16" t="s">
        <v>308</v>
      </c>
      <c r="B784" s="16" t="s">
        <v>280</v>
      </c>
      <c r="C784" s="9" t="s">
        <v>499</v>
      </c>
      <c r="D784" s="16" t="s">
        <v>244</v>
      </c>
      <c r="E784" s="43" t="s">
        <v>228</v>
      </c>
      <c r="F784" s="65">
        <v>692.13599999999997</v>
      </c>
      <c r="G784" s="65">
        <v>800</v>
      </c>
      <c r="H784" s="65">
        <v>800</v>
      </c>
    </row>
    <row r="785" spans="1:8" ht="72">
      <c r="A785" s="16" t="s">
        <v>308</v>
      </c>
      <c r="B785" s="16" t="s">
        <v>280</v>
      </c>
      <c r="C785" s="9" t="s">
        <v>500</v>
      </c>
      <c r="D785" s="16"/>
      <c r="E785" s="43" t="s">
        <v>311</v>
      </c>
      <c r="F785" s="65">
        <f t="shared" ref="F785:H786" si="74">F786</f>
        <v>1000</v>
      </c>
      <c r="G785" s="65">
        <f t="shared" si="74"/>
        <v>1000</v>
      </c>
      <c r="H785" s="65">
        <f t="shared" si="74"/>
        <v>1000</v>
      </c>
    </row>
    <row r="786" spans="1:8" ht="72">
      <c r="A786" s="16" t="s">
        <v>308</v>
      </c>
      <c r="B786" s="16" t="s">
        <v>280</v>
      </c>
      <c r="C786" s="9" t="s">
        <v>500</v>
      </c>
      <c r="D786" s="24" t="s">
        <v>543</v>
      </c>
      <c r="E786" s="44" t="s">
        <v>544</v>
      </c>
      <c r="F786" s="65">
        <f t="shared" si="74"/>
        <v>1000</v>
      </c>
      <c r="G786" s="65">
        <f t="shared" si="74"/>
        <v>1000</v>
      </c>
      <c r="H786" s="65">
        <f t="shared" si="74"/>
        <v>1000</v>
      </c>
    </row>
    <row r="787" spans="1:8" ht="72">
      <c r="A787" s="16" t="s">
        <v>308</v>
      </c>
      <c r="B787" s="16" t="s">
        <v>280</v>
      </c>
      <c r="C787" s="9" t="s">
        <v>500</v>
      </c>
      <c r="D787" s="16">
        <v>123</v>
      </c>
      <c r="E787" s="43" t="s">
        <v>509</v>
      </c>
      <c r="F787" s="65">
        <v>1000</v>
      </c>
      <c r="G787" s="65">
        <v>1000</v>
      </c>
      <c r="H787" s="65">
        <v>1000</v>
      </c>
    </row>
    <row r="788" spans="1:8" ht="48">
      <c r="A788" s="16" t="s">
        <v>308</v>
      </c>
      <c r="B788" s="16" t="s">
        <v>280</v>
      </c>
      <c r="C788" s="21" t="s">
        <v>619</v>
      </c>
      <c r="D788" s="20"/>
      <c r="E788" s="53" t="s">
        <v>596</v>
      </c>
      <c r="F788" s="71">
        <f>F789</f>
        <v>573.70000000000005</v>
      </c>
      <c r="G788" s="65"/>
      <c r="H788" s="65"/>
    </row>
    <row r="789" spans="1:8">
      <c r="A789" s="16" t="s">
        <v>308</v>
      </c>
      <c r="B789" s="16" t="s">
        <v>280</v>
      </c>
      <c r="C789" s="21" t="s">
        <v>619</v>
      </c>
      <c r="D789" s="16">
        <v>500</v>
      </c>
      <c r="E789" s="43" t="s">
        <v>291</v>
      </c>
      <c r="F789" s="71">
        <f>F790</f>
        <v>573.70000000000005</v>
      </c>
      <c r="G789" s="65"/>
      <c r="H789" s="65"/>
    </row>
    <row r="790" spans="1:8">
      <c r="A790" s="16" t="s">
        <v>308</v>
      </c>
      <c r="B790" s="16" t="s">
        <v>280</v>
      </c>
      <c r="C790" s="21" t="s">
        <v>619</v>
      </c>
      <c r="D790" s="20" t="s">
        <v>292</v>
      </c>
      <c r="E790" s="53" t="s">
        <v>293</v>
      </c>
      <c r="F790" s="71">
        <v>573.70000000000005</v>
      </c>
      <c r="G790" s="65"/>
      <c r="H790" s="65"/>
    </row>
    <row r="791" spans="1:8" ht="36">
      <c r="A791" s="16" t="s">
        <v>308</v>
      </c>
      <c r="B791" s="16" t="s">
        <v>280</v>
      </c>
      <c r="C791" s="9" t="s">
        <v>408</v>
      </c>
      <c r="D791" s="16"/>
      <c r="E791" s="43" t="s">
        <v>514</v>
      </c>
      <c r="F791" s="65">
        <f>F793+F796</f>
        <v>1200</v>
      </c>
      <c r="G791" s="65">
        <f>G793+G796</f>
        <v>1200</v>
      </c>
      <c r="H791" s="65">
        <f>H793+H796</f>
        <v>1200</v>
      </c>
    </row>
    <row r="792" spans="1:8" ht="48">
      <c r="A792" s="16" t="s">
        <v>308</v>
      </c>
      <c r="B792" s="16" t="s">
        <v>280</v>
      </c>
      <c r="C792" s="9" t="s">
        <v>520</v>
      </c>
      <c r="D792" s="16"/>
      <c r="E792" s="43" t="s">
        <v>116</v>
      </c>
      <c r="F792" s="65">
        <f>F793+F796</f>
        <v>1200</v>
      </c>
      <c r="G792" s="65">
        <f>G793+G796</f>
        <v>1200</v>
      </c>
      <c r="H792" s="65">
        <f>H793+H796</f>
        <v>1200</v>
      </c>
    </row>
    <row r="793" spans="1:8" ht="84">
      <c r="A793" s="16" t="s">
        <v>308</v>
      </c>
      <c r="B793" s="16" t="s">
        <v>280</v>
      </c>
      <c r="C793" s="9" t="s">
        <v>501</v>
      </c>
      <c r="D793" s="16"/>
      <c r="E793" s="43" t="s">
        <v>117</v>
      </c>
      <c r="F793" s="65">
        <f t="shared" ref="F793:H794" si="75">F794</f>
        <v>1050</v>
      </c>
      <c r="G793" s="65">
        <f t="shared" si="75"/>
        <v>1050</v>
      </c>
      <c r="H793" s="65">
        <f t="shared" si="75"/>
        <v>1050</v>
      </c>
    </row>
    <row r="794" spans="1:8" ht="72">
      <c r="A794" s="16" t="s">
        <v>308</v>
      </c>
      <c r="B794" s="16" t="s">
        <v>280</v>
      </c>
      <c r="C794" s="9" t="s">
        <v>501</v>
      </c>
      <c r="D794" s="24" t="s">
        <v>543</v>
      </c>
      <c r="E794" s="44" t="s">
        <v>544</v>
      </c>
      <c r="F794" s="65">
        <f t="shared" si="75"/>
        <v>1050</v>
      </c>
      <c r="G794" s="65">
        <f t="shared" si="75"/>
        <v>1050</v>
      </c>
      <c r="H794" s="65">
        <f t="shared" si="75"/>
        <v>1050</v>
      </c>
    </row>
    <row r="795" spans="1:8" ht="72">
      <c r="A795" s="16" t="s">
        <v>308</v>
      </c>
      <c r="B795" s="16" t="s">
        <v>280</v>
      </c>
      <c r="C795" s="9" t="s">
        <v>501</v>
      </c>
      <c r="D795" s="16">
        <v>123</v>
      </c>
      <c r="E795" s="43" t="s">
        <v>509</v>
      </c>
      <c r="F795" s="65">
        <v>1050</v>
      </c>
      <c r="G795" s="65">
        <v>1050</v>
      </c>
      <c r="H795" s="65">
        <v>1050</v>
      </c>
    </row>
    <row r="796" spans="1:8" ht="48">
      <c r="A796" s="16" t="s">
        <v>308</v>
      </c>
      <c r="B796" s="16" t="s">
        <v>280</v>
      </c>
      <c r="C796" s="9" t="s">
        <v>502</v>
      </c>
      <c r="D796" s="16"/>
      <c r="E796" s="43" t="s">
        <v>332</v>
      </c>
      <c r="F796" s="65">
        <f t="shared" ref="F796:H797" si="76">F797</f>
        <v>150</v>
      </c>
      <c r="G796" s="65">
        <f t="shared" si="76"/>
        <v>150</v>
      </c>
      <c r="H796" s="65">
        <f t="shared" si="76"/>
        <v>150</v>
      </c>
    </row>
    <row r="797" spans="1:8" ht="24">
      <c r="A797" s="16" t="s">
        <v>308</v>
      </c>
      <c r="B797" s="16" t="s">
        <v>280</v>
      </c>
      <c r="C797" s="9" t="s">
        <v>502</v>
      </c>
      <c r="D797" s="24" t="s">
        <v>242</v>
      </c>
      <c r="E797" s="44" t="s">
        <v>243</v>
      </c>
      <c r="F797" s="65">
        <f t="shared" si="76"/>
        <v>150</v>
      </c>
      <c r="G797" s="65">
        <f t="shared" si="76"/>
        <v>150</v>
      </c>
      <c r="H797" s="65">
        <f t="shared" si="76"/>
        <v>150</v>
      </c>
    </row>
    <row r="798" spans="1:8" ht="24">
      <c r="A798" s="16" t="s">
        <v>308</v>
      </c>
      <c r="B798" s="16" t="s">
        <v>280</v>
      </c>
      <c r="C798" s="9" t="s">
        <v>502</v>
      </c>
      <c r="D798" s="16" t="s">
        <v>244</v>
      </c>
      <c r="E798" s="43" t="s">
        <v>228</v>
      </c>
      <c r="F798" s="65">
        <v>150</v>
      </c>
      <c r="G798" s="65">
        <v>150</v>
      </c>
      <c r="H798" s="65">
        <v>150</v>
      </c>
    </row>
    <row r="799" spans="1:8">
      <c r="A799" s="18" t="s">
        <v>333</v>
      </c>
      <c r="B799" s="18" t="s">
        <v>234</v>
      </c>
      <c r="C799" s="19"/>
      <c r="D799" s="18"/>
      <c r="E799" s="42" t="s">
        <v>368</v>
      </c>
      <c r="F799" s="64">
        <f t="shared" ref="F799:H802" si="77">F800</f>
        <v>1859.3910000000001</v>
      </c>
      <c r="G799" s="64">
        <f t="shared" si="77"/>
        <v>920</v>
      </c>
      <c r="H799" s="64">
        <f t="shared" si="77"/>
        <v>920</v>
      </c>
    </row>
    <row r="800" spans="1:8">
      <c r="A800" s="18" t="s">
        <v>333</v>
      </c>
      <c r="B800" s="18" t="s">
        <v>233</v>
      </c>
      <c r="C800" s="9"/>
      <c r="D800" s="16"/>
      <c r="E800" s="48" t="s">
        <v>37</v>
      </c>
      <c r="F800" s="64">
        <f t="shared" si="77"/>
        <v>1859.3910000000001</v>
      </c>
      <c r="G800" s="64">
        <f t="shared" si="77"/>
        <v>920</v>
      </c>
      <c r="H800" s="64">
        <f t="shared" si="77"/>
        <v>920</v>
      </c>
    </row>
    <row r="801" spans="1:8" ht="36">
      <c r="A801" s="16" t="s">
        <v>333</v>
      </c>
      <c r="B801" s="16" t="s">
        <v>233</v>
      </c>
      <c r="C801" s="9" t="s">
        <v>392</v>
      </c>
      <c r="D801" s="16"/>
      <c r="E801" s="43" t="s">
        <v>96</v>
      </c>
      <c r="F801" s="65">
        <f t="shared" si="77"/>
        <v>1859.3910000000001</v>
      </c>
      <c r="G801" s="65">
        <f t="shared" si="77"/>
        <v>920</v>
      </c>
      <c r="H801" s="65">
        <f t="shared" si="77"/>
        <v>920</v>
      </c>
    </row>
    <row r="802" spans="1:8" ht="60">
      <c r="A802" s="16" t="s">
        <v>333</v>
      </c>
      <c r="B802" s="16" t="s">
        <v>233</v>
      </c>
      <c r="C802" s="9" t="s">
        <v>393</v>
      </c>
      <c r="D802" s="16"/>
      <c r="E802" s="43" t="s">
        <v>340</v>
      </c>
      <c r="F802" s="65">
        <f t="shared" si="77"/>
        <v>1859.3910000000001</v>
      </c>
      <c r="G802" s="65">
        <f t="shared" si="77"/>
        <v>920</v>
      </c>
      <c r="H802" s="65">
        <f t="shared" si="77"/>
        <v>920</v>
      </c>
    </row>
    <row r="803" spans="1:8" ht="108">
      <c r="A803" s="16" t="s">
        <v>333</v>
      </c>
      <c r="B803" s="16" t="s">
        <v>233</v>
      </c>
      <c r="C803" s="9" t="s">
        <v>394</v>
      </c>
      <c r="D803" s="16"/>
      <c r="E803" s="43" t="s">
        <v>152</v>
      </c>
      <c r="F803" s="65">
        <f>F807+F810+F804</f>
        <v>1859.3910000000001</v>
      </c>
      <c r="G803" s="65">
        <f>G807+G810</f>
        <v>920</v>
      </c>
      <c r="H803" s="65">
        <f>H807+H810</f>
        <v>920</v>
      </c>
    </row>
    <row r="804" spans="1:8" ht="48">
      <c r="A804" s="16" t="s">
        <v>333</v>
      </c>
      <c r="B804" s="16" t="s">
        <v>233</v>
      </c>
      <c r="C804" s="9" t="s">
        <v>589</v>
      </c>
      <c r="D804" s="16"/>
      <c r="E804" s="43" t="s">
        <v>588</v>
      </c>
      <c r="F804" s="65">
        <f>F805</f>
        <v>774.39099999999996</v>
      </c>
      <c r="G804" s="65"/>
      <c r="H804" s="65"/>
    </row>
    <row r="805" spans="1:8" ht="48">
      <c r="A805" s="16" t="s">
        <v>333</v>
      </c>
      <c r="B805" s="16" t="s">
        <v>233</v>
      </c>
      <c r="C805" s="9" t="s">
        <v>589</v>
      </c>
      <c r="D805" s="24" t="s">
        <v>282</v>
      </c>
      <c r="E805" s="44" t="s">
        <v>283</v>
      </c>
      <c r="F805" s="65">
        <f>F806</f>
        <v>774.39099999999996</v>
      </c>
      <c r="G805" s="65"/>
      <c r="H805" s="65"/>
    </row>
    <row r="806" spans="1:8" ht="72">
      <c r="A806" s="16" t="s">
        <v>333</v>
      </c>
      <c r="B806" s="16" t="s">
        <v>233</v>
      </c>
      <c r="C806" s="9" t="s">
        <v>589</v>
      </c>
      <c r="D806" s="16">
        <v>631</v>
      </c>
      <c r="E806" s="43" t="s">
        <v>354</v>
      </c>
      <c r="F806" s="65">
        <v>774.39099999999996</v>
      </c>
      <c r="G806" s="65"/>
      <c r="H806" s="65"/>
    </row>
    <row r="807" spans="1:8" ht="48">
      <c r="A807" s="16" t="s">
        <v>333</v>
      </c>
      <c r="B807" s="16" t="s">
        <v>233</v>
      </c>
      <c r="C807" s="9" t="s">
        <v>503</v>
      </c>
      <c r="D807" s="16"/>
      <c r="E807" s="39" t="s">
        <v>191</v>
      </c>
      <c r="F807" s="65">
        <f t="shared" ref="F807:H808" si="78">F808</f>
        <v>800</v>
      </c>
      <c r="G807" s="65">
        <f t="shared" si="78"/>
        <v>800</v>
      </c>
      <c r="H807" s="65">
        <f t="shared" si="78"/>
        <v>800</v>
      </c>
    </row>
    <row r="808" spans="1:8" ht="48">
      <c r="A808" s="16" t="s">
        <v>333</v>
      </c>
      <c r="B808" s="16" t="s">
        <v>233</v>
      </c>
      <c r="C808" s="9" t="s">
        <v>503</v>
      </c>
      <c r="D808" s="24" t="s">
        <v>282</v>
      </c>
      <c r="E808" s="44" t="s">
        <v>283</v>
      </c>
      <c r="F808" s="65">
        <f t="shared" si="78"/>
        <v>800</v>
      </c>
      <c r="G808" s="65">
        <f t="shared" si="78"/>
        <v>800</v>
      </c>
      <c r="H808" s="65">
        <f t="shared" si="78"/>
        <v>800</v>
      </c>
    </row>
    <row r="809" spans="1:8" ht="72">
      <c r="A809" s="16" t="s">
        <v>333</v>
      </c>
      <c r="B809" s="16" t="s">
        <v>233</v>
      </c>
      <c r="C809" s="9" t="s">
        <v>503</v>
      </c>
      <c r="D809" s="16">
        <v>631</v>
      </c>
      <c r="E809" s="43" t="s">
        <v>354</v>
      </c>
      <c r="F809" s="65">
        <v>800</v>
      </c>
      <c r="G809" s="65">
        <v>800</v>
      </c>
      <c r="H809" s="65">
        <v>800</v>
      </c>
    </row>
    <row r="810" spans="1:8" ht="48">
      <c r="A810" s="16" t="s">
        <v>333</v>
      </c>
      <c r="B810" s="16" t="s">
        <v>233</v>
      </c>
      <c r="C810" s="9" t="s">
        <v>504</v>
      </c>
      <c r="D810" s="16"/>
      <c r="E810" s="43" t="s">
        <v>413</v>
      </c>
      <c r="F810" s="65">
        <f>F811</f>
        <v>285</v>
      </c>
      <c r="G810" s="65">
        <v>120</v>
      </c>
      <c r="H810" s="65">
        <v>120</v>
      </c>
    </row>
    <row r="811" spans="1:8" ht="24">
      <c r="A811" s="16" t="s">
        <v>333</v>
      </c>
      <c r="B811" s="16" t="s">
        <v>233</v>
      </c>
      <c r="C811" s="9" t="s">
        <v>504</v>
      </c>
      <c r="D811" s="24" t="s">
        <v>242</v>
      </c>
      <c r="E811" s="44" t="s">
        <v>243</v>
      </c>
      <c r="F811" s="65">
        <f>F812</f>
        <v>285</v>
      </c>
      <c r="G811" s="65">
        <v>120</v>
      </c>
      <c r="H811" s="65">
        <v>120</v>
      </c>
    </row>
    <row r="812" spans="1:8" ht="24">
      <c r="A812" s="16" t="s">
        <v>333</v>
      </c>
      <c r="B812" s="16" t="s">
        <v>233</v>
      </c>
      <c r="C812" s="9" t="s">
        <v>504</v>
      </c>
      <c r="D812" s="16" t="s">
        <v>244</v>
      </c>
      <c r="E812" s="43" t="s">
        <v>228</v>
      </c>
      <c r="F812" s="65">
        <v>285</v>
      </c>
      <c r="G812" s="65">
        <v>120</v>
      </c>
      <c r="H812" s="65">
        <v>120</v>
      </c>
    </row>
    <row r="813" spans="1:8" ht="31.5" customHeight="1">
      <c r="A813" s="18" t="s">
        <v>23</v>
      </c>
      <c r="B813" s="18" t="s">
        <v>234</v>
      </c>
      <c r="C813" s="19"/>
      <c r="D813" s="18"/>
      <c r="E813" s="47" t="s">
        <v>186</v>
      </c>
      <c r="F813" s="64">
        <f t="shared" ref="F813:H818" si="79">F814</f>
        <v>14.2</v>
      </c>
      <c r="G813" s="64">
        <f t="shared" si="79"/>
        <v>23</v>
      </c>
      <c r="H813" s="64">
        <f t="shared" si="79"/>
        <v>22.63</v>
      </c>
    </row>
    <row r="814" spans="1:8" ht="24">
      <c r="A814" s="16" t="s">
        <v>23</v>
      </c>
      <c r="B814" s="16" t="s">
        <v>240</v>
      </c>
      <c r="C814" s="9"/>
      <c r="D814" s="16"/>
      <c r="E814" s="43" t="s">
        <v>572</v>
      </c>
      <c r="F814" s="65">
        <f t="shared" si="79"/>
        <v>14.2</v>
      </c>
      <c r="G814" s="65">
        <f t="shared" si="79"/>
        <v>23</v>
      </c>
      <c r="H814" s="65">
        <f t="shared" si="79"/>
        <v>22.63</v>
      </c>
    </row>
    <row r="815" spans="1:8" ht="24">
      <c r="A815" s="9" t="s">
        <v>23</v>
      </c>
      <c r="B815" s="9" t="s">
        <v>240</v>
      </c>
      <c r="C815" s="9" t="s">
        <v>124</v>
      </c>
      <c r="D815" s="9"/>
      <c r="E815" s="43" t="s">
        <v>66</v>
      </c>
      <c r="F815" s="65">
        <f>F816</f>
        <v>14.2</v>
      </c>
      <c r="G815" s="65">
        <f t="shared" si="79"/>
        <v>23</v>
      </c>
      <c r="H815" s="65">
        <f t="shared" si="79"/>
        <v>22.63</v>
      </c>
    </row>
    <row r="816" spans="1:8" ht="36">
      <c r="A816" s="16" t="s">
        <v>23</v>
      </c>
      <c r="B816" s="16" t="s">
        <v>240</v>
      </c>
      <c r="C816" s="9" t="s">
        <v>385</v>
      </c>
      <c r="D816" s="9"/>
      <c r="E816" s="43" t="s">
        <v>386</v>
      </c>
      <c r="F816" s="65">
        <f>F817</f>
        <v>14.2</v>
      </c>
      <c r="G816" s="65">
        <f t="shared" si="79"/>
        <v>23</v>
      </c>
      <c r="H816" s="65">
        <f t="shared" si="79"/>
        <v>22.63</v>
      </c>
    </row>
    <row r="817" spans="1:8" ht="24">
      <c r="A817" s="16" t="s">
        <v>23</v>
      </c>
      <c r="B817" s="16" t="s">
        <v>240</v>
      </c>
      <c r="C817" s="9" t="s">
        <v>575</v>
      </c>
      <c r="D817" s="16"/>
      <c r="E817" s="43" t="s">
        <v>0</v>
      </c>
      <c r="F817" s="65">
        <f>F818</f>
        <v>14.2</v>
      </c>
      <c r="G817" s="65">
        <f t="shared" si="79"/>
        <v>23</v>
      </c>
      <c r="H817" s="65">
        <f t="shared" si="79"/>
        <v>22.63</v>
      </c>
    </row>
    <row r="818" spans="1:8" ht="24">
      <c r="A818" s="16" t="s">
        <v>23</v>
      </c>
      <c r="B818" s="16" t="s">
        <v>240</v>
      </c>
      <c r="C818" s="9" t="s">
        <v>575</v>
      </c>
      <c r="D818" s="16" t="s">
        <v>573</v>
      </c>
      <c r="E818" s="43" t="s">
        <v>1</v>
      </c>
      <c r="F818" s="65">
        <f>F819</f>
        <v>14.2</v>
      </c>
      <c r="G818" s="65">
        <f t="shared" si="79"/>
        <v>23</v>
      </c>
      <c r="H818" s="65">
        <f t="shared" si="79"/>
        <v>22.63</v>
      </c>
    </row>
    <row r="819" spans="1:8">
      <c r="A819" s="16" t="s">
        <v>23</v>
      </c>
      <c r="B819" s="16" t="s">
        <v>240</v>
      </c>
      <c r="C819" s="9" t="s">
        <v>575</v>
      </c>
      <c r="D819" s="16">
        <v>730</v>
      </c>
      <c r="E819" s="43" t="s">
        <v>574</v>
      </c>
      <c r="F819" s="65">
        <v>14.2</v>
      </c>
      <c r="G819" s="65">
        <v>23</v>
      </c>
      <c r="H819" s="65">
        <v>22.63</v>
      </c>
    </row>
    <row r="820" spans="1:8" ht="36">
      <c r="A820" s="18">
        <v>14</v>
      </c>
      <c r="B820" s="18" t="s">
        <v>234</v>
      </c>
      <c r="C820" s="9"/>
      <c r="D820" s="16"/>
      <c r="E820" s="47" t="s">
        <v>398</v>
      </c>
      <c r="F820" s="64">
        <f t="shared" ref="F820:H821" si="80">F821</f>
        <v>378.80399999999997</v>
      </c>
      <c r="G820" s="64">
        <f t="shared" si="80"/>
        <v>0</v>
      </c>
      <c r="H820" s="64">
        <f t="shared" si="80"/>
        <v>0</v>
      </c>
    </row>
    <row r="821" spans="1:8" ht="24">
      <c r="A821" s="18" t="s">
        <v>399</v>
      </c>
      <c r="B821" s="18" t="s">
        <v>306</v>
      </c>
      <c r="C821" s="19"/>
      <c r="D821" s="18"/>
      <c r="E821" s="43" t="s">
        <v>400</v>
      </c>
      <c r="F821" s="64">
        <f t="shared" si="80"/>
        <v>378.80399999999997</v>
      </c>
      <c r="G821" s="64">
        <f t="shared" si="80"/>
        <v>0</v>
      </c>
      <c r="H821" s="64">
        <f t="shared" si="80"/>
        <v>0</v>
      </c>
    </row>
    <row r="822" spans="1:8" ht="24">
      <c r="A822" s="16" t="s">
        <v>399</v>
      </c>
      <c r="B822" s="16" t="s">
        <v>306</v>
      </c>
      <c r="C822" s="9" t="s">
        <v>124</v>
      </c>
      <c r="D822" s="16"/>
      <c r="E822" s="43" t="s">
        <v>66</v>
      </c>
      <c r="F822" s="65">
        <f>F823</f>
        <v>378.80399999999997</v>
      </c>
      <c r="G822" s="68"/>
      <c r="H822" s="68"/>
    </row>
    <row r="823" spans="1:8" ht="36">
      <c r="A823" s="16" t="s">
        <v>399</v>
      </c>
      <c r="B823" s="16" t="s">
        <v>306</v>
      </c>
      <c r="C823" s="9" t="s">
        <v>385</v>
      </c>
      <c r="D823" s="9"/>
      <c r="E823" s="43" t="s">
        <v>386</v>
      </c>
      <c r="F823" s="65">
        <f>F824+F827</f>
        <v>378.80399999999997</v>
      </c>
      <c r="G823" s="68"/>
      <c r="H823" s="68"/>
    </row>
    <row r="824" spans="1:8" ht="36">
      <c r="A824" s="20">
        <v>14</v>
      </c>
      <c r="B824" s="20" t="s">
        <v>306</v>
      </c>
      <c r="C824" s="21" t="s">
        <v>505</v>
      </c>
      <c r="D824" s="16"/>
      <c r="E824" s="43" t="s">
        <v>187</v>
      </c>
      <c r="F824" s="65">
        <f>F825</f>
        <v>300</v>
      </c>
      <c r="G824" s="68"/>
      <c r="H824" s="68"/>
    </row>
    <row r="825" spans="1:8">
      <c r="A825" s="20">
        <v>14</v>
      </c>
      <c r="B825" s="20" t="s">
        <v>306</v>
      </c>
      <c r="C825" s="21" t="s">
        <v>505</v>
      </c>
      <c r="D825" s="16">
        <v>500</v>
      </c>
      <c r="E825" s="43" t="s">
        <v>291</v>
      </c>
      <c r="F825" s="65">
        <f>F826</f>
        <v>300</v>
      </c>
      <c r="G825" s="68"/>
      <c r="H825" s="68"/>
    </row>
    <row r="826" spans="1:8">
      <c r="A826" s="20">
        <v>14</v>
      </c>
      <c r="B826" s="16" t="s">
        <v>306</v>
      </c>
      <c r="C826" s="9" t="s">
        <v>505</v>
      </c>
      <c r="D826" s="16" t="s">
        <v>292</v>
      </c>
      <c r="E826" s="43" t="s">
        <v>293</v>
      </c>
      <c r="F826" s="65">
        <v>300</v>
      </c>
      <c r="G826" s="68"/>
      <c r="H826" s="68"/>
    </row>
    <row r="827" spans="1:8" ht="48">
      <c r="A827" s="20">
        <v>14</v>
      </c>
      <c r="B827" s="20" t="s">
        <v>306</v>
      </c>
      <c r="C827" s="21" t="s">
        <v>623</v>
      </c>
      <c r="D827" s="16"/>
      <c r="E827" s="43" t="s">
        <v>622</v>
      </c>
      <c r="F827" s="65">
        <f>F828</f>
        <v>78.804000000000002</v>
      </c>
      <c r="G827" s="68"/>
      <c r="H827" s="68"/>
    </row>
    <row r="828" spans="1:8">
      <c r="A828" s="20">
        <v>14</v>
      </c>
      <c r="B828" s="20" t="s">
        <v>306</v>
      </c>
      <c r="C828" s="21" t="s">
        <v>623</v>
      </c>
      <c r="D828" s="16">
        <v>500</v>
      </c>
      <c r="E828" s="43" t="s">
        <v>291</v>
      </c>
      <c r="F828" s="65">
        <f>F829</f>
        <v>78.804000000000002</v>
      </c>
      <c r="G828" s="68"/>
      <c r="H828" s="68"/>
    </row>
    <row r="829" spans="1:8" ht="12.75" thickBot="1">
      <c r="A829" s="20">
        <v>14</v>
      </c>
      <c r="B829" s="20" t="s">
        <v>306</v>
      </c>
      <c r="C829" s="21" t="s">
        <v>623</v>
      </c>
      <c r="D829" s="20" t="s">
        <v>292</v>
      </c>
      <c r="E829" s="53" t="s">
        <v>293</v>
      </c>
      <c r="F829" s="65">
        <v>78.804000000000002</v>
      </c>
      <c r="G829" s="68"/>
      <c r="H829" s="68"/>
    </row>
    <row r="830" spans="1:8" ht="12.75" thickBot="1">
      <c r="A830" s="78"/>
      <c r="B830" s="52"/>
      <c r="C830" s="52"/>
      <c r="D830" s="52"/>
      <c r="E830" s="52" t="s">
        <v>15</v>
      </c>
      <c r="F830" s="52">
        <f>F820+F799+F777+F726+F669+F356+F316+F212+F181+F15+F813</f>
        <v>1380336.81</v>
      </c>
      <c r="G830" s="99">
        <f>G820+G799+G777+G726+G669+G356+G316+G212+G181+G15+G813</f>
        <v>1198849.7279999999</v>
      </c>
      <c r="H830" s="99">
        <f>H820+H799+H777+H726+H669+H356+H316+H212+H181+H15+H813</f>
        <v>1159261.828</v>
      </c>
    </row>
    <row r="831" spans="1:8">
      <c r="G831" s="2"/>
      <c r="H831" s="2"/>
    </row>
    <row r="832" spans="1:8">
      <c r="G832" s="2"/>
      <c r="H832" s="2"/>
    </row>
  </sheetData>
  <sheetProtection selectLockedCells="1" selectUnlockedCells="1"/>
  <autoFilter ref="A13:H833">
    <sortState ref="A218:H244">
      <sortCondition ref="H13:H799"/>
    </sortState>
  </autoFilter>
  <mergeCells count="2">
    <mergeCell ref="A12:F12"/>
    <mergeCell ref="B11:H11"/>
  </mergeCells>
  <phoneticPr fontId="10" type="noConversion"/>
  <pageMargins left="0.41" right="0.1701388888888889" top="0.21" bottom="0.1701388888888889" header="0.33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02"/>
  <sheetViews>
    <sheetView workbookViewId="0">
      <selection activeCell="E6" sqref="E6:H6"/>
    </sheetView>
  </sheetViews>
  <sheetFormatPr defaultColWidth="8.85546875" defaultRowHeight="12"/>
  <cols>
    <col min="1" max="1" width="4.5703125" style="155" customWidth="1"/>
    <col min="2" max="2" width="5.140625" style="155" customWidth="1"/>
    <col min="3" max="3" width="10.85546875" style="155" customWidth="1"/>
    <col min="4" max="4" width="4.85546875" style="155" customWidth="1"/>
    <col min="5" max="5" width="29.7109375" style="155" customWidth="1"/>
    <col min="6" max="6" width="13.5703125" style="155" customWidth="1"/>
    <col min="7" max="7" width="14.7109375" style="156" customWidth="1"/>
    <col min="8" max="9" width="13.85546875" style="156" customWidth="1"/>
    <col min="10" max="10" width="16.140625" style="156" customWidth="1"/>
    <col min="11" max="16384" width="8.85546875" style="156"/>
  </cols>
  <sheetData>
    <row r="1" spans="1:18" ht="12.75">
      <c r="E1" s="278" t="s">
        <v>1133</v>
      </c>
      <c r="F1" s="277"/>
      <c r="G1" s="277"/>
      <c r="H1" s="277"/>
    </row>
    <row r="2" spans="1:18" ht="12.75">
      <c r="E2" s="277" t="s">
        <v>1112</v>
      </c>
      <c r="F2" s="277"/>
      <c r="G2" s="277"/>
      <c r="H2" s="277"/>
    </row>
    <row r="3" spans="1:18" ht="12.75">
      <c r="E3" s="277" t="s">
        <v>1113</v>
      </c>
      <c r="F3" s="277"/>
      <c r="G3" s="277"/>
      <c r="H3" s="277"/>
      <c r="O3" s="277"/>
      <c r="P3" s="277"/>
      <c r="Q3" s="277"/>
      <c r="R3" s="277"/>
    </row>
    <row r="4" spans="1:18" ht="12.75">
      <c r="E4" s="278" t="s">
        <v>1132</v>
      </c>
      <c r="F4" s="277"/>
      <c r="G4" s="277"/>
      <c r="H4" s="277"/>
      <c r="O4" s="277"/>
      <c r="P4" s="277"/>
      <c r="Q4" s="277"/>
      <c r="R4" s="277"/>
    </row>
    <row r="5" spans="1:18" ht="12.75">
      <c r="E5" s="256"/>
      <c r="F5" s="257"/>
      <c r="G5" s="257"/>
      <c r="H5" s="257"/>
      <c r="O5" s="277"/>
      <c r="P5" s="277"/>
      <c r="Q5" s="277"/>
      <c r="R5" s="277"/>
    </row>
    <row r="6" spans="1:18" s="234" customFormat="1" ht="12.75">
      <c r="A6" s="206"/>
      <c r="B6" s="206"/>
      <c r="C6" s="206"/>
      <c r="D6" s="206"/>
      <c r="E6" s="278" t="s">
        <v>1115</v>
      </c>
      <c r="F6" s="277"/>
      <c r="G6" s="277"/>
      <c r="H6" s="277"/>
      <c r="O6" s="277"/>
      <c r="P6" s="277"/>
      <c r="Q6" s="277"/>
      <c r="R6" s="277"/>
    </row>
    <row r="7" spans="1:18" s="234" customFormat="1" ht="12.75">
      <c r="A7" s="206"/>
      <c r="B7" s="206"/>
      <c r="C7" s="206"/>
      <c r="D7" s="206"/>
      <c r="E7" s="277" t="s">
        <v>1112</v>
      </c>
      <c r="F7" s="277"/>
      <c r="G7" s="277"/>
      <c r="H7" s="277"/>
      <c r="O7" s="256"/>
      <c r="P7" s="257"/>
      <c r="Q7" s="257"/>
      <c r="R7" s="257"/>
    </row>
    <row r="8" spans="1:18" s="234" customFormat="1" ht="12.75">
      <c r="A8" s="206"/>
      <c r="B8" s="206"/>
      <c r="C8" s="206"/>
      <c r="D8" s="206"/>
      <c r="E8" s="277" t="s">
        <v>1113</v>
      </c>
      <c r="F8" s="277"/>
      <c r="G8" s="277"/>
      <c r="H8" s="277"/>
      <c r="O8" s="277"/>
      <c r="P8" s="277"/>
      <c r="Q8" s="277"/>
      <c r="R8" s="277"/>
    </row>
    <row r="9" spans="1:18" s="234" customFormat="1" ht="12.75">
      <c r="A9" s="206"/>
      <c r="B9" s="206"/>
      <c r="C9" s="206"/>
      <c r="D9" s="206"/>
      <c r="E9" s="277" t="s">
        <v>1114</v>
      </c>
      <c r="F9" s="277"/>
      <c r="G9" s="277"/>
      <c r="H9" s="277"/>
      <c r="O9" s="277"/>
      <c r="P9" s="277"/>
      <c r="Q9" s="277"/>
      <c r="R9" s="277"/>
    </row>
    <row r="10" spans="1:18" s="234" customFormat="1" ht="12.75">
      <c r="A10" s="206"/>
      <c r="B10" s="206"/>
      <c r="C10" s="206"/>
      <c r="D10" s="206"/>
      <c r="E10" s="206"/>
      <c r="F10" s="206"/>
      <c r="G10" s="131"/>
      <c r="H10" s="17"/>
    </row>
    <row r="11" spans="1:18" ht="48.75" customHeight="1">
      <c r="B11" s="264" t="s">
        <v>1036</v>
      </c>
      <c r="C11" s="265"/>
      <c r="D11" s="265"/>
      <c r="E11" s="265"/>
      <c r="F11" s="265"/>
      <c r="G11" s="267"/>
      <c r="H11" s="267"/>
    </row>
    <row r="12" spans="1:18" s="207" customFormat="1" ht="12.75">
      <c r="A12" s="268" t="s">
        <v>16</v>
      </c>
      <c r="B12" s="268" t="s">
        <v>17</v>
      </c>
      <c r="C12" s="271" t="s">
        <v>231</v>
      </c>
      <c r="D12" s="268" t="s">
        <v>232</v>
      </c>
      <c r="E12" s="268" t="s">
        <v>18</v>
      </c>
      <c r="F12" s="272" t="s">
        <v>1026</v>
      </c>
      <c r="G12" s="273"/>
      <c r="H12" s="274"/>
    </row>
    <row r="13" spans="1:18" s="207" customFormat="1" ht="12.75">
      <c r="A13" s="269"/>
      <c r="B13" s="269"/>
      <c r="C13" s="269"/>
      <c r="D13" s="269"/>
      <c r="E13" s="269"/>
      <c r="F13" s="275" t="s">
        <v>1039</v>
      </c>
      <c r="G13" s="272" t="s">
        <v>1025</v>
      </c>
      <c r="H13" s="274"/>
    </row>
    <row r="14" spans="1:18">
      <c r="A14" s="270"/>
      <c r="B14" s="270"/>
      <c r="C14" s="270"/>
      <c r="D14" s="270"/>
      <c r="E14" s="270"/>
      <c r="F14" s="276"/>
      <c r="G14" s="22" t="s">
        <v>1040</v>
      </c>
      <c r="H14" s="22" t="s">
        <v>1041</v>
      </c>
    </row>
    <row r="15" spans="1:18">
      <c r="A15" s="9" t="s">
        <v>19</v>
      </c>
      <c r="B15" s="9" t="s">
        <v>20</v>
      </c>
      <c r="C15" s="9" t="s">
        <v>58</v>
      </c>
      <c r="D15" s="9" t="s">
        <v>59</v>
      </c>
      <c r="E15" s="16">
        <v>5</v>
      </c>
      <c r="F15" s="38">
        <v>6</v>
      </c>
      <c r="G15" s="80">
        <v>7</v>
      </c>
      <c r="H15" s="80">
        <v>8</v>
      </c>
    </row>
    <row r="16" spans="1:18">
      <c r="A16" s="19" t="s">
        <v>240</v>
      </c>
      <c r="B16" s="19" t="s">
        <v>234</v>
      </c>
      <c r="C16" s="9"/>
      <c r="D16" s="9"/>
      <c r="E16" s="18" t="s">
        <v>21</v>
      </c>
      <c r="F16" s="118">
        <f>F17+F32+F65+F91+F98+F132+F138</f>
        <v>253602.383</v>
      </c>
      <c r="G16" s="118">
        <f>G17+G32+G65+G91+G98+G132+G138</f>
        <v>187147.08100000001</v>
      </c>
      <c r="H16" s="118">
        <f>H17+H32+H65+H91+H98+H132+H138</f>
        <v>187283.78100000002</v>
      </c>
    </row>
    <row r="17" spans="1:8" ht="48">
      <c r="A17" s="91" t="s">
        <v>240</v>
      </c>
      <c r="B17" s="91" t="s">
        <v>280</v>
      </c>
      <c r="C17" s="101"/>
      <c r="D17" s="101"/>
      <c r="E17" s="105" t="s">
        <v>121</v>
      </c>
      <c r="F17" s="119">
        <f>F18+F26</f>
        <v>3253.6660000000002</v>
      </c>
      <c r="G17" s="119">
        <f t="shared" ref="G17:H17" si="0">G18+G26</f>
        <v>3053.6660000000002</v>
      </c>
      <c r="H17" s="119">
        <f t="shared" si="0"/>
        <v>3053.6660000000002</v>
      </c>
    </row>
    <row r="18" spans="1:8" ht="48">
      <c r="A18" s="101" t="s">
        <v>240</v>
      </c>
      <c r="B18" s="101" t="s">
        <v>280</v>
      </c>
      <c r="C18" s="101" t="s">
        <v>43</v>
      </c>
      <c r="D18" s="168"/>
      <c r="E18" s="169" t="s">
        <v>788</v>
      </c>
      <c r="F18" s="170">
        <f t="shared" ref="F18:H18" si="1">F19</f>
        <v>3053.6660000000002</v>
      </c>
      <c r="G18" s="170">
        <f t="shared" si="1"/>
        <v>3053.6660000000002</v>
      </c>
      <c r="H18" s="170">
        <f t="shared" si="1"/>
        <v>3053.6660000000002</v>
      </c>
    </row>
    <row r="19" spans="1:8">
      <c r="A19" s="9" t="s">
        <v>240</v>
      </c>
      <c r="B19" s="9" t="s">
        <v>280</v>
      </c>
      <c r="C19" s="9" t="s">
        <v>778</v>
      </c>
      <c r="D19" s="16"/>
      <c r="E19" s="22" t="s">
        <v>704</v>
      </c>
      <c r="F19" s="108">
        <f>F21</f>
        <v>3053.6660000000002</v>
      </c>
      <c r="G19" s="108">
        <f>G21</f>
        <v>3053.6660000000002</v>
      </c>
      <c r="H19" s="108">
        <f>H21</f>
        <v>3053.6660000000002</v>
      </c>
    </row>
    <row r="20" spans="1:8" ht="36">
      <c r="A20" s="9" t="s">
        <v>240</v>
      </c>
      <c r="B20" s="9" t="s">
        <v>280</v>
      </c>
      <c r="C20" s="171" t="s">
        <v>779</v>
      </c>
      <c r="D20" s="16"/>
      <c r="E20" s="22" t="s">
        <v>949</v>
      </c>
      <c r="F20" s="108">
        <f>F21</f>
        <v>3053.6660000000002</v>
      </c>
      <c r="G20" s="108">
        <f t="shared" ref="G20:H20" si="2">G21</f>
        <v>3053.6660000000002</v>
      </c>
      <c r="H20" s="108">
        <f t="shared" si="2"/>
        <v>3053.6660000000002</v>
      </c>
    </row>
    <row r="21" spans="1:8" ht="36">
      <c r="A21" s="9" t="s">
        <v>240</v>
      </c>
      <c r="B21" s="9" t="s">
        <v>280</v>
      </c>
      <c r="C21" s="9" t="s">
        <v>783</v>
      </c>
      <c r="D21" s="16"/>
      <c r="E21" s="22" t="s">
        <v>705</v>
      </c>
      <c r="F21" s="108">
        <f>F23+F24+F25</f>
        <v>3053.6660000000002</v>
      </c>
      <c r="G21" s="108">
        <f>G23+G24+G25</f>
        <v>3053.6660000000002</v>
      </c>
      <c r="H21" s="108">
        <f>H23+H24+H25</f>
        <v>3053.6660000000002</v>
      </c>
    </row>
    <row r="22" spans="1:8" ht="96">
      <c r="A22" s="9" t="s">
        <v>240</v>
      </c>
      <c r="B22" s="9" t="s">
        <v>280</v>
      </c>
      <c r="C22" s="9" t="s">
        <v>783</v>
      </c>
      <c r="D22" s="24" t="s">
        <v>543</v>
      </c>
      <c r="E22" s="130" t="s">
        <v>544</v>
      </c>
      <c r="F22" s="108">
        <f>F23+F24+F25</f>
        <v>3053.6660000000002</v>
      </c>
      <c r="G22" s="108">
        <f>G23+G24+G25</f>
        <v>3053.6660000000002</v>
      </c>
      <c r="H22" s="108">
        <f>H23+H24+H25</f>
        <v>3053.6660000000002</v>
      </c>
    </row>
    <row r="23" spans="1:8" ht="36">
      <c r="A23" s="9" t="s">
        <v>240</v>
      </c>
      <c r="B23" s="9" t="s">
        <v>280</v>
      </c>
      <c r="C23" s="9" t="s">
        <v>783</v>
      </c>
      <c r="D23" s="25" t="s">
        <v>545</v>
      </c>
      <c r="E23" s="133" t="s">
        <v>170</v>
      </c>
      <c r="F23" s="108">
        <v>1625.366</v>
      </c>
      <c r="G23" s="108">
        <v>1625.366</v>
      </c>
      <c r="H23" s="108">
        <v>1625.366</v>
      </c>
    </row>
    <row r="24" spans="1:8" ht="60">
      <c r="A24" s="9" t="s">
        <v>240</v>
      </c>
      <c r="B24" s="9" t="s">
        <v>280</v>
      </c>
      <c r="C24" s="9" t="s">
        <v>783</v>
      </c>
      <c r="D24" s="25" t="s">
        <v>546</v>
      </c>
      <c r="E24" s="133" t="s">
        <v>171</v>
      </c>
      <c r="F24" s="108">
        <v>720</v>
      </c>
      <c r="G24" s="108">
        <v>720</v>
      </c>
      <c r="H24" s="108">
        <v>720</v>
      </c>
    </row>
    <row r="25" spans="1:8" s="167" customFormat="1" ht="72">
      <c r="A25" s="9" t="s">
        <v>240</v>
      </c>
      <c r="B25" s="9" t="s">
        <v>280</v>
      </c>
      <c r="C25" s="9" t="s">
        <v>783</v>
      </c>
      <c r="D25" s="25">
        <v>129</v>
      </c>
      <c r="E25" s="133" t="s">
        <v>172</v>
      </c>
      <c r="F25" s="108">
        <v>708.3</v>
      </c>
      <c r="G25" s="108">
        <v>708.3</v>
      </c>
      <c r="H25" s="108">
        <v>708.3</v>
      </c>
    </row>
    <row r="26" spans="1:8" s="228" customFormat="1" ht="24">
      <c r="A26" s="9" t="s">
        <v>240</v>
      </c>
      <c r="B26" s="9" t="s">
        <v>280</v>
      </c>
      <c r="C26" s="9" t="s">
        <v>124</v>
      </c>
      <c r="D26" s="16"/>
      <c r="E26" s="22" t="s">
        <v>66</v>
      </c>
      <c r="F26" s="108">
        <f>F27</f>
        <v>200</v>
      </c>
      <c r="G26" s="108">
        <f>G27</f>
        <v>0</v>
      </c>
      <c r="H26" s="108">
        <f>H27</f>
        <v>0</v>
      </c>
    </row>
    <row r="27" spans="1:8" s="228" customFormat="1" ht="48">
      <c r="A27" s="9" t="s">
        <v>240</v>
      </c>
      <c r="B27" s="9" t="s">
        <v>280</v>
      </c>
      <c r="C27" s="9" t="s">
        <v>123</v>
      </c>
      <c r="D27" s="16"/>
      <c r="E27" s="22" t="s">
        <v>63</v>
      </c>
      <c r="F27" s="108">
        <f>F28</f>
        <v>200</v>
      </c>
      <c r="G27" s="108">
        <f t="shared" ref="G27:H28" si="3">G28</f>
        <v>0</v>
      </c>
      <c r="H27" s="108">
        <f t="shared" si="3"/>
        <v>0</v>
      </c>
    </row>
    <row r="28" spans="1:8" s="228" customFormat="1" ht="24">
      <c r="A28" s="9" t="s">
        <v>240</v>
      </c>
      <c r="B28" s="9" t="s">
        <v>280</v>
      </c>
      <c r="C28" s="9" t="s">
        <v>417</v>
      </c>
      <c r="D28" s="16"/>
      <c r="E28" s="22" t="s">
        <v>1081</v>
      </c>
      <c r="F28" s="108">
        <f>F29</f>
        <v>200</v>
      </c>
      <c r="G28" s="108">
        <f t="shared" si="3"/>
        <v>0</v>
      </c>
      <c r="H28" s="108">
        <f t="shared" si="3"/>
        <v>0</v>
      </c>
    </row>
    <row r="29" spans="1:8" s="228" customFormat="1" ht="96">
      <c r="A29" s="9" t="s">
        <v>240</v>
      </c>
      <c r="B29" s="9" t="s">
        <v>280</v>
      </c>
      <c r="C29" s="9" t="s">
        <v>417</v>
      </c>
      <c r="D29" s="24" t="s">
        <v>543</v>
      </c>
      <c r="E29" s="130" t="s">
        <v>544</v>
      </c>
      <c r="F29" s="108">
        <f>F30+F31</f>
        <v>200</v>
      </c>
      <c r="G29" s="108">
        <f t="shared" ref="G29:H29" si="4">G30+G31</f>
        <v>0</v>
      </c>
      <c r="H29" s="108">
        <f t="shared" si="4"/>
        <v>0</v>
      </c>
    </row>
    <row r="30" spans="1:8" s="228" customFormat="1" ht="36">
      <c r="A30" s="9" t="s">
        <v>240</v>
      </c>
      <c r="B30" s="9" t="s">
        <v>280</v>
      </c>
      <c r="C30" s="9" t="s">
        <v>417</v>
      </c>
      <c r="D30" s="25" t="s">
        <v>545</v>
      </c>
      <c r="E30" s="133" t="s">
        <v>170</v>
      </c>
      <c r="F30" s="108">
        <v>153.61000000000001</v>
      </c>
      <c r="G30" s="108">
        <v>0</v>
      </c>
      <c r="H30" s="108">
        <v>0</v>
      </c>
    </row>
    <row r="31" spans="1:8" s="228" customFormat="1" ht="72">
      <c r="A31" s="9" t="s">
        <v>240</v>
      </c>
      <c r="B31" s="9" t="s">
        <v>280</v>
      </c>
      <c r="C31" s="9" t="s">
        <v>417</v>
      </c>
      <c r="D31" s="25">
        <v>129</v>
      </c>
      <c r="E31" s="133" t="s">
        <v>172</v>
      </c>
      <c r="F31" s="108">
        <v>46.39</v>
      </c>
      <c r="G31" s="108">
        <v>0</v>
      </c>
      <c r="H31" s="108">
        <v>0</v>
      </c>
    </row>
    <row r="32" spans="1:8" ht="72">
      <c r="A32" s="92" t="s">
        <v>240</v>
      </c>
      <c r="B32" s="92" t="s">
        <v>306</v>
      </c>
      <c r="C32" s="91"/>
      <c r="D32" s="92"/>
      <c r="E32" s="105" t="s">
        <v>57</v>
      </c>
      <c r="F32" s="119">
        <f>F33+F45</f>
        <v>10898.332</v>
      </c>
      <c r="G32" s="119">
        <f t="shared" ref="G32:H32" si="5">G33+G45</f>
        <v>7711.0420000000004</v>
      </c>
      <c r="H32" s="119">
        <f t="shared" si="5"/>
        <v>7711.0420000000004</v>
      </c>
    </row>
    <row r="33" spans="1:8" ht="48">
      <c r="A33" s="101" t="s">
        <v>240</v>
      </c>
      <c r="B33" s="101" t="s">
        <v>306</v>
      </c>
      <c r="C33" s="101" t="s">
        <v>43</v>
      </c>
      <c r="D33" s="168"/>
      <c r="E33" s="169" t="s">
        <v>788</v>
      </c>
      <c r="F33" s="170">
        <f>F34</f>
        <v>2838.3650000000002</v>
      </c>
      <c r="G33" s="170">
        <f t="shared" ref="G33:H35" si="6">G34</f>
        <v>0</v>
      </c>
      <c r="H33" s="170">
        <f t="shared" si="6"/>
        <v>0</v>
      </c>
    </row>
    <row r="34" spans="1:8">
      <c r="A34" s="9" t="s">
        <v>240</v>
      </c>
      <c r="B34" s="9" t="s">
        <v>306</v>
      </c>
      <c r="C34" s="9" t="s">
        <v>778</v>
      </c>
      <c r="D34" s="16"/>
      <c r="E34" s="22" t="s">
        <v>704</v>
      </c>
      <c r="F34" s="108">
        <f>F35</f>
        <v>2838.3650000000002</v>
      </c>
      <c r="G34" s="108">
        <f t="shared" si="6"/>
        <v>0</v>
      </c>
      <c r="H34" s="108">
        <f t="shared" si="6"/>
        <v>0</v>
      </c>
    </row>
    <row r="35" spans="1:8" ht="36">
      <c r="A35" s="9" t="s">
        <v>240</v>
      </c>
      <c r="B35" s="9" t="s">
        <v>306</v>
      </c>
      <c r="C35" s="171" t="s">
        <v>779</v>
      </c>
      <c r="D35" s="16"/>
      <c r="E35" s="22" t="s">
        <v>949</v>
      </c>
      <c r="F35" s="108">
        <f>F36</f>
        <v>2838.3650000000002</v>
      </c>
      <c r="G35" s="108">
        <f t="shared" si="6"/>
        <v>0</v>
      </c>
      <c r="H35" s="108">
        <f t="shared" si="6"/>
        <v>0</v>
      </c>
    </row>
    <row r="36" spans="1:8" ht="36">
      <c r="A36" s="9" t="s">
        <v>240</v>
      </c>
      <c r="B36" s="9" t="s">
        <v>306</v>
      </c>
      <c r="C36" s="9" t="s">
        <v>934</v>
      </c>
      <c r="D36" s="25"/>
      <c r="E36" s="133" t="s">
        <v>762</v>
      </c>
      <c r="F36" s="108">
        <f>F37+F41+F43</f>
        <v>2838.3650000000002</v>
      </c>
      <c r="G36" s="108">
        <f>G37</f>
        <v>0</v>
      </c>
      <c r="H36" s="108">
        <f>H37</f>
        <v>0</v>
      </c>
    </row>
    <row r="37" spans="1:8" ht="96">
      <c r="A37" s="9" t="s">
        <v>240</v>
      </c>
      <c r="B37" s="9" t="s">
        <v>306</v>
      </c>
      <c r="C37" s="9" t="s">
        <v>934</v>
      </c>
      <c r="D37" s="24" t="s">
        <v>543</v>
      </c>
      <c r="E37" s="130" t="s">
        <v>544</v>
      </c>
      <c r="F37" s="108">
        <f>F38+F40+F39</f>
        <v>2382.2620000000002</v>
      </c>
      <c r="G37" s="108">
        <f t="shared" ref="G37:H37" si="7">G38+G40+G39</f>
        <v>0</v>
      </c>
      <c r="H37" s="108">
        <f t="shared" si="7"/>
        <v>0</v>
      </c>
    </row>
    <row r="38" spans="1:8" ht="36">
      <c r="A38" s="9" t="s">
        <v>240</v>
      </c>
      <c r="B38" s="9" t="s">
        <v>306</v>
      </c>
      <c r="C38" s="9" t="s">
        <v>934</v>
      </c>
      <c r="D38" s="25" t="s">
        <v>545</v>
      </c>
      <c r="E38" s="133" t="s">
        <v>170</v>
      </c>
      <c r="F38" s="108">
        <v>1055.8800000000001</v>
      </c>
      <c r="G38" s="108">
        <v>0</v>
      </c>
      <c r="H38" s="108">
        <v>0</v>
      </c>
    </row>
    <row r="39" spans="1:8" ht="60">
      <c r="A39" s="9" t="s">
        <v>240</v>
      </c>
      <c r="B39" s="9" t="s">
        <v>306</v>
      </c>
      <c r="C39" s="9" t="s">
        <v>934</v>
      </c>
      <c r="D39" s="25" t="s">
        <v>546</v>
      </c>
      <c r="E39" s="133" t="s">
        <v>171</v>
      </c>
      <c r="F39" s="108">
        <v>835.28200000000004</v>
      </c>
      <c r="G39" s="108">
        <v>0</v>
      </c>
      <c r="H39" s="108">
        <v>0</v>
      </c>
    </row>
    <row r="40" spans="1:8" ht="72">
      <c r="A40" s="9" t="s">
        <v>240</v>
      </c>
      <c r="B40" s="9" t="s">
        <v>306</v>
      </c>
      <c r="C40" s="9" t="s">
        <v>934</v>
      </c>
      <c r="D40" s="25">
        <v>129</v>
      </c>
      <c r="E40" s="133" t="s">
        <v>172</v>
      </c>
      <c r="F40" s="108">
        <v>491.1</v>
      </c>
      <c r="G40" s="108">
        <v>0</v>
      </c>
      <c r="H40" s="108">
        <v>0</v>
      </c>
    </row>
    <row r="41" spans="1:8" ht="36">
      <c r="A41" s="9" t="s">
        <v>240</v>
      </c>
      <c r="B41" s="9" t="s">
        <v>306</v>
      </c>
      <c r="C41" s="9" t="s">
        <v>934</v>
      </c>
      <c r="D41" s="24" t="s">
        <v>242</v>
      </c>
      <c r="E41" s="130" t="s">
        <v>654</v>
      </c>
      <c r="F41" s="108">
        <f>F42</f>
        <v>1</v>
      </c>
      <c r="G41" s="108">
        <f t="shared" ref="G41:H41" si="8">G42</f>
        <v>0</v>
      </c>
      <c r="H41" s="108">
        <f t="shared" si="8"/>
        <v>0</v>
      </c>
    </row>
    <row r="42" spans="1:8" ht="24">
      <c r="A42" s="9" t="s">
        <v>240</v>
      </c>
      <c r="B42" s="9" t="s">
        <v>306</v>
      </c>
      <c r="C42" s="9" t="s">
        <v>934</v>
      </c>
      <c r="D42" s="16" t="s">
        <v>244</v>
      </c>
      <c r="E42" s="22" t="s">
        <v>640</v>
      </c>
      <c r="F42" s="108">
        <v>1</v>
      </c>
      <c r="G42" s="108">
        <v>0</v>
      </c>
      <c r="H42" s="108">
        <v>0</v>
      </c>
    </row>
    <row r="43" spans="1:8" ht="24">
      <c r="A43" s="9" t="s">
        <v>240</v>
      </c>
      <c r="B43" s="9" t="s">
        <v>306</v>
      </c>
      <c r="C43" s="9" t="s">
        <v>934</v>
      </c>
      <c r="D43" s="16">
        <v>300</v>
      </c>
      <c r="E43" s="22" t="s">
        <v>14</v>
      </c>
      <c r="F43" s="108">
        <f>F44</f>
        <v>455.10300000000001</v>
      </c>
      <c r="G43" s="108">
        <f t="shared" ref="G43:H43" si="9">G44</f>
        <v>0</v>
      </c>
      <c r="H43" s="108">
        <f t="shared" si="9"/>
        <v>0</v>
      </c>
    </row>
    <row r="44" spans="1:8" ht="48">
      <c r="A44" s="9" t="s">
        <v>240</v>
      </c>
      <c r="B44" s="9" t="s">
        <v>306</v>
      </c>
      <c r="C44" s="9" t="s">
        <v>934</v>
      </c>
      <c r="D44" s="16">
        <v>321</v>
      </c>
      <c r="E44" s="22" t="s">
        <v>1086</v>
      </c>
      <c r="F44" s="108">
        <v>455.10300000000001</v>
      </c>
      <c r="G44" s="108">
        <v>0</v>
      </c>
      <c r="H44" s="108">
        <v>0</v>
      </c>
    </row>
    <row r="45" spans="1:8" s="228" customFormat="1" ht="24">
      <c r="A45" s="16" t="s">
        <v>240</v>
      </c>
      <c r="B45" s="16" t="s">
        <v>306</v>
      </c>
      <c r="C45" s="9" t="s">
        <v>124</v>
      </c>
      <c r="D45" s="16"/>
      <c r="E45" s="22" t="s">
        <v>66</v>
      </c>
      <c r="F45" s="108">
        <f>F46</f>
        <v>8059.9670000000006</v>
      </c>
      <c r="G45" s="108">
        <f>G46</f>
        <v>7711.0420000000004</v>
      </c>
      <c r="H45" s="108">
        <f>H46</f>
        <v>7711.0420000000004</v>
      </c>
    </row>
    <row r="46" spans="1:8" s="228" customFormat="1" ht="48">
      <c r="A46" s="16" t="s">
        <v>240</v>
      </c>
      <c r="B46" s="16" t="s">
        <v>306</v>
      </c>
      <c r="C46" s="9" t="s">
        <v>123</v>
      </c>
      <c r="D46" s="16"/>
      <c r="E46" s="22" t="s">
        <v>63</v>
      </c>
      <c r="F46" s="108">
        <f>F47+F56+F61</f>
        <v>8059.9670000000006</v>
      </c>
      <c r="G46" s="108">
        <f t="shared" ref="G46:H46" si="10">G47+G56+G61</f>
        <v>7711.0420000000004</v>
      </c>
      <c r="H46" s="108">
        <f t="shared" si="10"/>
        <v>7711.0420000000004</v>
      </c>
    </row>
    <row r="47" spans="1:8" s="228" customFormat="1" ht="60">
      <c r="A47" s="16" t="s">
        <v>240</v>
      </c>
      <c r="B47" s="16" t="s">
        <v>306</v>
      </c>
      <c r="C47" s="9" t="s">
        <v>771</v>
      </c>
      <c r="D47" s="16"/>
      <c r="E47" s="22" t="s">
        <v>967</v>
      </c>
      <c r="F47" s="108">
        <f>F48+F52+F54</f>
        <v>2091.752</v>
      </c>
      <c r="G47" s="108">
        <f t="shared" ref="G47:H47" si="11">G48+G52+G54</f>
        <v>2014.9560000000001</v>
      </c>
      <c r="H47" s="108">
        <f t="shared" si="11"/>
        <v>2014.9560000000001</v>
      </c>
    </row>
    <row r="48" spans="1:8" s="228" customFormat="1" ht="96">
      <c r="A48" s="16" t="s">
        <v>240</v>
      </c>
      <c r="B48" s="16" t="s">
        <v>306</v>
      </c>
      <c r="C48" s="9" t="s">
        <v>771</v>
      </c>
      <c r="D48" s="24" t="s">
        <v>543</v>
      </c>
      <c r="E48" s="130" t="s">
        <v>544</v>
      </c>
      <c r="F48" s="108">
        <f>F49+F50+F51</f>
        <v>2086.2089999999998</v>
      </c>
      <c r="G48" s="108">
        <f>G49+G50+G51</f>
        <v>2014.9560000000001</v>
      </c>
      <c r="H48" s="108">
        <f>H49+H50+H51</f>
        <v>2014.9560000000001</v>
      </c>
    </row>
    <row r="49" spans="1:8" s="228" customFormat="1" ht="36">
      <c r="A49" s="16" t="s">
        <v>240</v>
      </c>
      <c r="B49" s="16" t="s">
        <v>306</v>
      </c>
      <c r="C49" s="9" t="s">
        <v>771</v>
      </c>
      <c r="D49" s="25" t="s">
        <v>545</v>
      </c>
      <c r="E49" s="133" t="s">
        <v>170</v>
      </c>
      <c r="F49" s="108">
        <v>1202.3119999999999</v>
      </c>
      <c r="G49" s="108">
        <v>1147.586</v>
      </c>
      <c r="H49" s="108">
        <v>1147.586</v>
      </c>
    </row>
    <row r="50" spans="1:8" s="228" customFormat="1" ht="60">
      <c r="A50" s="16" t="s">
        <v>240</v>
      </c>
      <c r="B50" s="16" t="s">
        <v>306</v>
      </c>
      <c r="C50" s="9" t="s">
        <v>771</v>
      </c>
      <c r="D50" s="25" t="s">
        <v>546</v>
      </c>
      <c r="E50" s="133" t="s">
        <v>171</v>
      </c>
      <c r="F50" s="108">
        <v>400</v>
      </c>
      <c r="G50" s="108">
        <v>400</v>
      </c>
      <c r="H50" s="108">
        <v>400</v>
      </c>
    </row>
    <row r="51" spans="1:8" s="228" customFormat="1" ht="72">
      <c r="A51" s="16" t="s">
        <v>240</v>
      </c>
      <c r="B51" s="16" t="s">
        <v>306</v>
      </c>
      <c r="C51" s="9" t="s">
        <v>771</v>
      </c>
      <c r="D51" s="25">
        <v>129</v>
      </c>
      <c r="E51" s="133" t="s">
        <v>172</v>
      </c>
      <c r="F51" s="108">
        <v>483.89699999999999</v>
      </c>
      <c r="G51" s="108">
        <v>467.37</v>
      </c>
      <c r="H51" s="108">
        <v>467.37</v>
      </c>
    </row>
    <row r="52" spans="1:8" s="228" customFormat="1" ht="36">
      <c r="A52" s="16" t="s">
        <v>240</v>
      </c>
      <c r="B52" s="16" t="s">
        <v>306</v>
      </c>
      <c r="C52" s="9" t="s">
        <v>771</v>
      </c>
      <c r="D52" s="24" t="s">
        <v>242</v>
      </c>
      <c r="E52" s="130" t="s">
        <v>654</v>
      </c>
      <c r="F52" s="108">
        <f>F53</f>
        <v>3.8879999999999999</v>
      </c>
      <c r="G52" s="108">
        <f t="shared" ref="G52:H52" si="12">G53</f>
        <v>0</v>
      </c>
      <c r="H52" s="108">
        <f t="shared" si="12"/>
        <v>0</v>
      </c>
    </row>
    <row r="53" spans="1:8" s="228" customFormat="1" ht="24">
      <c r="A53" s="16" t="s">
        <v>240</v>
      </c>
      <c r="B53" s="16" t="s">
        <v>306</v>
      </c>
      <c r="C53" s="9" t="s">
        <v>771</v>
      </c>
      <c r="D53" s="16" t="s">
        <v>244</v>
      </c>
      <c r="E53" s="22" t="s">
        <v>640</v>
      </c>
      <c r="F53" s="108">
        <v>3.8879999999999999</v>
      </c>
      <c r="G53" s="108">
        <v>0</v>
      </c>
      <c r="H53" s="108">
        <v>0</v>
      </c>
    </row>
    <row r="54" spans="1:8" s="228" customFormat="1">
      <c r="A54" s="16" t="s">
        <v>240</v>
      </c>
      <c r="B54" s="16" t="s">
        <v>306</v>
      </c>
      <c r="C54" s="9" t="s">
        <v>771</v>
      </c>
      <c r="D54" s="24" t="s">
        <v>248</v>
      </c>
      <c r="E54" s="130" t="s">
        <v>249</v>
      </c>
      <c r="F54" s="108">
        <f>F55</f>
        <v>1.655</v>
      </c>
      <c r="G54" s="108">
        <f t="shared" ref="G54:H54" si="13">G55</f>
        <v>0</v>
      </c>
      <c r="H54" s="108">
        <f t="shared" si="13"/>
        <v>0</v>
      </c>
    </row>
    <row r="55" spans="1:8" s="228" customFormat="1">
      <c r="A55" s="16" t="s">
        <v>240</v>
      </c>
      <c r="B55" s="16" t="s">
        <v>306</v>
      </c>
      <c r="C55" s="9" t="s">
        <v>771</v>
      </c>
      <c r="D55" s="16">
        <v>853</v>
      </c>
      <c r="E55" s="22" t="s">
        <v>693</v>
      </c>
      <c r="F55" s="108">
        <v>1.655</v>
      </c>
      <c r="G55" s="108">
        <v>0</v>
      </c>
      <c r="H55" s="108">
        <v>0</v>
      </c>
    </row>
    <row r="56" spans="1:8" s="228" customFormat="1" ht="84">
      <c r="A56" s="16" t="s">
        <v>240</v>
      </c>
      <c r="B56" s="16" t="s">
        <v>306</v>
      </c>
      <c r="C56" s="9" t="s">
        <v>770</v>
      </c>
      <c r="D56" s="25"/>
      <c r="E56" s="139" t="s">
        <v>645</v>
      </c>
      <c r="F56" s="108">
        <f>F57</f>
        <v>4576.7049999999999</v>
      </c>
      <c r="G56" s="108">
        <f>G57</f>
        <v>4304.576</v>
      </c>
      <c r="H56" s="108">
        <f>H57</f>
        <v>4304.576</v>
      </c>
    </row>
    <row r="57" spans="1:8" s="228" customFormat="1" ht="96">
      <c r="A57" s="16" t="s">
        <v>240</v>
      </c>
      <c r="B57" s="16" t="s">
        <v>306</v>
      </c>
      <c r="C57" s="9" t="s">
        <v>770</v>
      </c>
      <c r="D57" s="24" t="s">
        <v>543</v>
      </c>
      <c r="E57" s="130" t="s">
        <v>544</v>
      </c>
      <c r="F57" s="108">
        <f>F58+F59+F60</f>
        <v>4576.7049999999999</v>
      </c>
      <c r="G57" s="108">
        <f>G58+G59+G60</f>
        <v>4304.576</v>
      </c>
      <c r="H57" s="108">
        <f>H58+H59+H60</f>
        <v>4304.576</v>
      </c>
    </row>
    <row r="58" spans="1:8" s="228" customFormat="1" ht="36">
      <c r="A58" s="16" t="s">
        <v>240</v>
      </c>
      <c r="B58" s="16" t="s">
        <v>306</v>
      </c>
      <c r="C58" s="9" t="s">
        <v>770</v>
      </c>
      <c r="D58" s="25" t="s">
        <v>545</v>
      </c>
      <c r="E58" s="133" t="s">
        <v>170</v>
      </c>
      <c r="F58" s="108">
        <v>2613.9360000000001</v>
      </c>
      <c r="G58" s="108">
        <v>2506.1260000000002</v>
      </c>
      <c r="H58" s="108">
        <v>2506.1260000000002</v>
      </c>
    </row>
    <row r="59" spans="1:8" s="228" customFormat="1" ht="60">
      <c r="A59" s="16" t="s">
        <v>240</v>
      </c>
      <c r="B59" s="16" t="s">
        <v>306</v>
      </c>
      <c r="C59" s="9" t="s">
        <v>770</v>
      </c>
      <c r="D59" s="25" t="s">
        <v>546</v>
      </c>
      <c r="E59" s="133" t="s">
        <v>171</v>
      </c>
      <c r="F59" s="108">
        <v>927.2</v>
      </c>
      <c r="G59" s="108">
        <v>800</v>
      </c>
      <c r="H59" s="108">
        <v>800</v>
      </c>
    </row>
    <row r="60" spans="1:8" s="228" customFormat="1" ht="72">
      <c r="A60" s="16" t="s">
        <v>240</v>
      </c>
      <c r="B60" s="16" t="s">
        <v>306</v>
      </c>
      <c r="C60" s="9" t="s">
        <v>770</v>
      </c>
      <c r="D60" s="25">
        <v>129</v>
      </c>
      <c r="E60" s="133" t="s">
        <v>172</v>
      </c>
      <c r="F60" s="108">
        <v>1035.569</v>
      </c>
      <c r="G60" s="108">
        <v>998.45</v>
      </c>
      <c r="H60" s="108">
        <v>998.45</v>
      </c>
    </row>
    <row r="61" spans="1:8" s="228" customFormat="1" ht="60">
      <c r="A61" s="16" t="s">
        <v>240</v>
      </c>
      <c r="B61" s="16" t="s">
        <v>306</v>
      </c>
      <c r="C61" s="9" t="s">
        <v>1083</v>
      </c>
      <c r="D61" s="25"/>
      <c r="E61" s="133" t="s">
        <v>1084</v>
      </c>
      <c r="F61" s="108">
        <f>F62</f>
        <v>1391.51</v>
      </c>
      <c r="G61" s="108">
        <f t="shared" ref="G61:H61" si="14">G62</f>
        <v>1391.51</v>
      </c>
      <c r="H61" s="108">
        <f t="shared" si="14"/>
        <v>1391.51</v>
      </c>
    </row>
    <row r="62" spans="1:8" s="228" customFormat="1" ht="96">
      <c r="A62" s="16" t="s">
        <v>240</v>
      </c>
      <c r="B62" s="16" t="s">
        <v>306</v>
      </c>
      <c r="C62" s="9" t="s">
        <v>1083</v>
      </c>
      <c r="D62" s="24" t="s">
        <v>543</v>
      </c>
      <c r="E62" s="130" t="s">
        <v>544</v>
      </c>
      <c r="F62" s="108">
        <f>F63+F64</f>
        <v>1391.51</v>
      </c>
      <c r="G62" s="108">
        <f t="shared" ref="G62:H62" si="15">G63+G64</f>
        <v>1391.51</v>
      </c>
      <c r="H62" s="108">
        <f t="shared" si="15"/>
        <v>1391.51</v>
      </c>
    </row>
    <row r="63" spans="1:8" s="228" customFormat="1" ht="36">
      <c r="A63" s="16" t="s">
        <v>240</v>
      </c>
      <c r="B63" s="16" t="s">
        <v>306</v>
      </c>
      <c r="C63" s="9" t="s">
        <v>1083</v>
      </c>
      <c r="D63" s="25" t="s">
        <v>545</v>
      </c>
      <c r="E63" s="133" t="s">
        <v>170</v>
      </c>
      <c r="F63" s="108">
        <v>1068.748</v>
      </c>
      <c r="G63" s="108">
        <v>1068.748</v>
      </c>
      <c r="H63" s="108">
        <v>1068.748</v>
      </c>
    </row>
    <row r="64" spans="1:8" s="228" customFormat="1" ht="72">
      <c r="A64" s="16" t="s">
        <v>240</v>
      </c>
      <c r="B64" s="16" t="s">
        <v>306</v>
      </c>
      <c r="C64" s="9" t="s">
        <v>1083</v>
      </c>
      <c r="D64" s="25">
        <v>129</v>
      </c>
      <c r="E64" s="133" t="s">
        <v>172</v>
      </c>
      <c r="F64" s="108">
        <v>322.762</v>
      </c>
      <c r="G64" s="108">
        <v>322.762</v>
      </c>
      <c r="H64" s="108">
        <v>322.762</v>
      </c>
    </row>
    <row r="65" spans="1:8" ht="84">
      <c r="A65" s="92" t="s">
        <v>240</v>
      </c>
      <c r="B65" s="92" t="s">
        <v>233</v>
      </c>
      <c r="C65" s="92"/>
      <c r="D65" s="92"/>
      <c r="E65" s="105" t="s">
        <v>982</v>
      </c>
      <c r="F65" s="119">
        <f>F66+F85</f>
        <v>97753.106</v>
      </c>
      <c r="G65" s="119">
        <f t="shared" ref="G65:H65" si="16">G66+G85</f>
        <v>61890.517</v>
      </c>
      <c r="H65" s="119">
        <f t="shared" si="16"/>
        <v>61890.517</v>
      </c>
    </row>
    <row r="66" spans="1:8" ht="48">
      <c r="A66" s="168" t="s">
        <v>240</v>
      </c>
      <c r="B66" s="168" t="s">
        <v>233</v>
      </c>
      <c r="C66" s="101" t="s">
        <v>43</v>
      </c>
      <c r="D66" s="168"/>
      <c r="E66" s="169" t="s">
        <v>788</v>
      </c>
      <c r="F66" s="170">
        <f t="shared" ref="F66:H67" si="17">F67</f>
        <v>97074.106</v>
      </c>
      <c r="G66" s="170">
        <f t="shared" si="17"/>
        <v>61890.517</v>
      </c>
      <c r="H66" s="170">
        <f t="shared" si="17"/>
        <v>61890.517</v>
      </c>
    </row>
    <row r="67" spans="1:8">
      <c r="A67" s="16" t="s">
        <v>240</v>
      </c>
      <c r="B67" s="16" t="s">
        <v>233</v>
      </c>
      <c r="C67" s="9" t="s">
        <v>778</v>
      </c>
      <c r="D67" s="16"/>
      <c r="E67" s="22" t="s">
        <v>704</v>
      </c>
      <c r="F67" s="108">
        <f t="shared" si="17"/>
        <v>97074.106</v>
      </c>
      <c r="G67" s="108">
        <f t="shared" si="17"/>
        <v>61890.517</v>
      </c>
      <c r="H67" s="108">
        <f t="shared" si="17"/>
        <v>61890.517</v>
      </c>
    </row>
    <row r="68" spans="1:8" ht="36">
      <c r="A68" s="16" t="s">
        <v>240</v>
      </c>
      <c r="B68" s="16" t="s">
        <v>233</v>
      </c>
      <c r="C68" s="171" t="s">
        <v>779</v>
      </c>
      <c r="D68" s="16"/>
      <c r="E68" s="22" t="s">
        <v>949</v>
      </c>
      <c r="F68" s="108">
        <f>F69+F76+F80</f>
        <v>97074.106</v>
      </c>
      <c r="G68" s="108">
        <f>G69+G76+G80</f>
        <v>61890.517</v>
      </c>
      <c r="H68" s="108">
        <f>H69+H76+H80</f>
        <v>61890.517</v>
      </c>
    </row>
    <row r="69" spans="1:8" ht="36">
      <c r="A69" s="16" t="s">
        <v>240</v>
      </c>
      <c r="B69" s="16" t="s">
        <v>233</v>
      </c>
      <c r="C69" s="172" t="s">
        <v>780</v>
      </c>
      <c r="D69" s="16"/>
      <c r="E69" s="22" t="s">
        <v>707</v>
      </c>
      <c r="F69" s="108">
        <f>F70+F74</f>
        <v>46164.514000000003</v>
      </c>
      <c r="G69" s="108">
        <f>G70+G74</f>
        <v>45690.781000000003</v>
      </c>
      <c r="H69" s="108">
        <f>H70+H74</f>
        <v>45690.781000000003</v>
      </c>
    </row>
    <row r="70" spans="1:8" s="160" customFormat="1" ht="96">
      <c r="A70" s="16" t="s">
        <v>240</v>
      </c>
      <c r="B70" s="16" t="s">
        <v>233</v>
      </c>
      <c r="C70" s="172" t="s">
        <v>780</v>
      </c>
      <c r="D70" s="24" t="s">
        <v>543</v>
      </c>
      <c r="E70" s="130" t="s">
        <v>544</v>
      </c>
      <c r="F70" s="108">
        <f>F71+F72+F73</f>
        <v>45197.303</v>
      </c>
      <c r="G70" s="108">
        <f>G71+G72+G73</f>
        <v>44727.303</v>
      </c>
      <c r="H70" s="108">
        <f>H71+H72+H73</f>
        <v>44727.303</v>
      </c>
    </row>
    <row r="71" spans="1:8" s="160" customFormat="1" ht="36">
      <c r="A71" s="16" t="s">
        <v>240</v>
      </c>
      <c r="B71" s="16" t="s">
        <v>233</v>
      </c>
      <c r="C71" s="172" t="s">
        <v>780</v>
      </c>
      <c r="D71" s="25" t="s">
        <v>545</v>
      </c>
      <c r="E71" s="133" t="s">
        <v>170</v>
      </c>
      <c r="F71" s="108">
        <v>25472.768</v>
      </c>
      <c r="G71" s="108">
        <v>25472.768</v>
      </c>
      <c r="H71" s="108">
        <v>25472.768</v>
      </c>
    </row>
    <row r="72" spans="1:8" s="160" customFormat="1" ht="60">
      <c r="A72" s="16" t="s">
        <v>240</v>
      </c>
      <c r="B72" s="16" t="s">
        <v>233</v>
      </c>
      <c r="C72" s="172" t="s">
        <v>780</v>
      </c>
      <c r="D72" s="25" t="s">
        <v>546</v>
      </c>
      <c r="E72" s="133" t="s">
        <v>171</v>
      </c>
      <c r="F72" s="108">
        <v>9350</v>
      </c>
      <c r="G72" s="108">
        <v>8880</v>
      </c>
      <c r="H72" s="108">
        <v>8880</v>
      </c>
    </row>
    <row r="73" spans="1:8" s="160" customFormat="1" ht="72">
      <c r="A73" s="16" t="s">
        <v>240</v>
      </c>
      <c r="B73" s="16" t="s">
        <v>233</v>
      </c>
      <c r="C73" s="172" t="s">
        <v>780</v>
      </c>
      <c r="D73" s="25">
        <v>129</v>
      </c>
      <c r="E73" s="133" t="s">
        <v>172</v>
      </c>
      <c r="F73" s="108">
        <v>10374.535</v>
      </c>
      <c r="G73" s="108">
        <v>10374.535</v>
      </c>
      <c r="H73" s="108">
        <v>10374.535</v>
      </c>
    </row>
    <row r="74" spans="1:8" s="160" customFormat="1" ht="36">
      <c r="A74" s="16" t="s">
        <v>240</v>
      </c>
      <c r="B74" s="16" t="s">
        <v>233</v>
      </c>
      <c r="C74" s="172" t="s">
        <v>780</v>
      </c>
      <c r="D74" s="24" t="s">
        <v>242</v>
      </c>
      <c r="E74" s="130" t="s">
        <v>654</v>
      </c>
      <c r="F74" s="108">
        <f>F75</f>
        <v>967.21100000000001</v>
      </c>
      <c r="G74" s="108">
        <f>G75</f>
        <v>963.47799999999995</v>
      </c>
      <c r="H74" s="108">
        <f>H75</f>
        <v>963.47799999999995</v>
      </c>
    </row>
    <row r="75" spans="1:8" s="160" customFormat="1" ht="24">
      <c r="A75" s="16" t="s">
        <v>240</v>
      </c>
      <c r="B75" s="16" t="s">
        <v>233</v>
      </c>
      <c r="C75" s="172" t="s">
        <v>780</v>
      </c>
      <c r="D75" s="16" t="s">
        <v>244</v>
      </c>
      <c r="E75" s="22" t="s">
        <v>640</v>
      </c>
      <c r="F75" s="108">
        <v>967.21100000000001</v>
      </c>
      <c r="G75" s="108">
        <v>963.47799999999995</v>
      </c>
      <c r="H75" s="108">
        <v>963.47799999999995</v>
      </c>
    </row>
    <row r="76" spans="1:8" ht="60">
      <c r="A76" s="16" t="s">
        <v>240</v>
      </c>
      <c r="B76" s="16" t="s">
        <v>233</v>
      </c>
      <c r="C76" s="9" t="s">
        <v>781</v>
      </c>
      <c r="D76" s="25"/>
      <c r="E76" s="133" t="s">
        <v>716</v>
      </c>
      <c r="F76" s="108">
        <f>F77</f>
        <v>16199.735999999999</v>
      </c>
      <c r="G76" s="108">
        <f>G77</f>
        <v>16199.735999999999</v>
      </c>
      <c r="H76" s="108">
        <f>H77</f>
        <v>16199.735999999999</v>
      </c>
    </row>
    <row r="77" spans="1:8" ht="96">
      <c r="A77" s="16" t="s">
        <v>240</v>
      </c>
      <c r="B77" s="16" t="s">
        <v>233</v>
      </c>
      <c r="C77" s="9" t="s">
        <v>781</v>
      </c>
      <c r="D77" s="24" t="s">
        <v>543</v>
      </c>
      <c r="E77" s="130" t="s">
        <v>544</v>
      </c>
      <c r="F77" s="108">
        <f>F78+F79</f>
        <v>16199.735999999999</v>
      </c>
      <c r="G77" s="108">
        <f>G78+G79</f>
        <v>16199.735999999999</v>
      </c>
      <c r="H77" s="108">
        <f>H78+H79</f>
        <v>16199.735999999999</v>
      </c>
    </row>
    <row r="78" spans="1:8" ht="36">
      <c r="A78" s="16" t="s">
        <v>240</v>
      </c>
      <c r="B78" s="16" t="s">
        <v>233</v>
      </c>
      <c r="C78" s="9" t="s">
        <v>781</v>
      </c>
      <c r="D78" s="25" t="s">
        <v>545</v>
      </c>
      <c r="E78" s="133" t="s">
        <v>170</v>
      </c>
      <c r="F78" s="108">
        <v>12442.194</v>
      </c>
      <c r="G78" s="108">
        <v>12442.194</v>
      </c>
      <c r="H78" s="108">
        <v>12442.194</v>
      </c>
    </row>
    <row r="79" spans="1:8" ht="72">
      <c r="A79" s="16" t="s">
        <v>240</v>
      </c>
      <c r="B79" s="16" t="s">
        <v>233</v>
      </c>
      <c r="C79" s="9" t="s">
        <v>781</v>
      </c>
      <c r="D79" s="25">
        <v>129</v>
      </c>
      <c r="E79" s="133" t="s">
        <v>172</v>
      </c>
      <c r="F79" s="108">
        <v>3757.5419999999999</v>
      </c>
      <c r="G79" s="108">
        <v>3757.5419999999999</v>
      </c>
      <c r="H79" s="108">
        <v>3757.5419999999999</v>
      </c>
    </row>
    <row r="80" spans="1:8" s="158" customFormat="1" ht="36">
      <c r="A80" s="16" t="s">
        <v>240</v>
      </c>
      <c r="B80" s="16" t="s">
        <v>233</v>
      </c>
      <c r="C80" s="9" t="s">
        <v>934</v>
      </c>
      <c r="D80" s="25"/>
      <c r="E80" s="133" t="s">
        <v>762</v>
      </c>
      <c r="F80" s="108">
        <f>F81</f>
        <v>34709.856000000007</v>
      </c>
      <c r="G80" s="108">
        <f>G81</f>
        <v>0</v>
      </c>
      <c r="H80" s="108">
        <f>H81</f>
        <v>0</v>
      </c>
    </row>
    <row r="81" spans="1:8" ht="96">
      <c r="A81" s="16" t="s">
        <v>240</v>
      </c>
      <c r="B81" s="16" t="s">
        <v>233</v>
      </c>
      <c r="C81" s="9" t="s">
        <v>934</v>
      </c>
      <c r="D81" s="24" t="s">
        <v>543</v>
      </c>
      <c r="E81" s="130" t="s">
        <v>544</v>
      </c>
      <c r="F81" s="108">
        <f>F82+F84+F83</f>
        <v>34709.856000000007</v>
      </c>
      <c r="G81" s="108">
        <f t="shared" ref="G81:H81" si="18">G82+G84+G83</f>
        <v>0</v>
      </c>
      <c r="H81" s="108">
        <f t="shared" si="18"/>
        <v>0</v>
      </c>
    </row>
    <row r="82" spans="1:8" ht="36">
      <c r="A82" s="16" t="s">
        <v>240</v>
      </c>
      <c r="B82" s="16" t="s">
        <v>233</v>
      </c>
      <c r="C82" s="9" t="s">
        <v>934</v>
      </c>
      <c r="D82" s="25" t="s">
        <v>545</v>
      </c>
      <c r="E82" s="133" t="s">
        <v>170</v>
      </c>
      <c r="F82" s="108">
        <v>26165.200000000001</v>
      </c>
      <c r="G82" s="108">
        <v>0</v>
      </c>
      <c r="H82" s="108">
        <v>0</v>
      </c>
    </row>
    <row r="83" spans="1:8" ht="60">
      <c r="A83" s="16" t="s">
        <v>240</v>
      </c>
      <c r="B83" s="16" t="s">
        <v>233</v>
      </c>
      <c r="C83" s="9" t="s">
        <v>934</v>
      </c>
      <c r="D83" s="25" t="s">
        <v>546</v>
      </c>
      <c r="E83" s="133" t="s">
        <v>171</v>
      </c>
      <c r="F83" s="108">
        <v>493.745</v>
      </c>
      <c r="G83" s="108">
        <v>0</v>
      </c>
      <c r="H83" s="108">
        <v>0</v>
      </c>
    </row>
    <row r="84" spans="1:8" s="228" customFormat="1" ht="72">
      <c r="A84" s="16" t="s">
        <v>240</v>
      </c>
      <c r="B84" s="16" t="s">
        <v>233</v>
      </c>
      <c r="C84" s="9" t="s">
        <v>934</v>
      </c>
      <c r="D84" s="25">
        <v>129</v>
      </c>
      <c r="E84" s="133" t="s">
        <v>172</v>
      </c>
      <c r="F84" s="108">
        <v>8050.9110000000001</v>
      </c>
      <c r="G84" s="108">
        <v>0</v>
      </c>
      <c r="H84" s="108">
        <v>0</v>
      </c>
    </row>
    <row r="85" spans="1:8" s="228" customFormat="1" ht="24">
      <c r="A85" s="16" t="s">
        <v>240</v>
      </c>
      <c r="B85" s="16" t="s">
        <v>233</v>
      </c>
      <c r="C85" s="9" t="s">
        <v>124</v>
      </c>
      <c r="D85" s="16"/>
      <c r="E85" s="22" t="s">
        <v>66</v>
      </c>
      <c r="F85" s="108">
        <f>F87</f>
        <v>679</v>
      </c>
      <c r="G85" s="108">
        <f>G87</f>
        <v>0</v>
      </c>
      <c r="H85" s="108">
        <f>H87</f>
        <v>0</v>
      </c>
    </row>
    <row r="86" spans="1:8" s="228" customFormat="1" ht="48">
      <c r="A86" s="16" t="s">
        <v>240</v>
      </c>
      <c r="B86" s="16" t="s">
        <v>233</v>
      </c>
      <c r="C86" s="9" t="s">
        <v>123</v>
      </c>
      <c r="D86" s="16"/>
      <c r="E86" s="22" t="s">
        <v>63</v>
      </c>
      <c r="F86" s="108">
        <f>F87</f>
        <v>679</v>
      </c>
      <c r="G86" s="108">
        <f t="shared" ref="G86:H87" si="19">G87</f>
        <v>0</v>
      </c>
      <c r="H86" s="108">
        <f t="shared" si="19"/>
        <v>0</v>
      </c>
    </row>
    <row r="87" spans="1:8" s="228" customFormat="1" ht="24">
      <c r="A87" s="16" t="s">
        <v>240</v>
      </c>
      <c r="B87" s="16" t="s">
        <v>233</v>
      </c>
      <c r="C87" s="9" t="s">
        <v>324</v>
      </c>
      <c r="D87" s="25"/>
      <c r="E87" s="133" t="s">
        <v>1080</v>
      </c>
      <c r="F87" s="108">
        <f>F88</f>
        <v>679</v>
      </c>
      <c r="G87" s="108">
        <f t="shared" si="19"/>
        <v>0</v>
      </c>
      <c r="H87" s="108">
        <f t="shared" si="19"/>
        <v>0</v>
      </c>
    </row>
    <row r="88" spans="1:8" s="228" customFormat="1" ht="96">
      <c r="A88" s="16" t="s">
        <v>240</v>
      </c>
      <c r="B88" s="16" t="s">
        <v>233</v>
      </c>
      <c r="C88" s="9" t="s">
        <v>324</v>
      </c>
      <c r="D88" s="24" t="s">
        <v>543</v>
      </c>
      <c r="E88" s="130" t="s">
        <v>544</v>
      </c>
      <c r="F88" s="108">
        <f>F89+F90</f>
        <v>679</v>
      </c>
      <c r="G88" s="108">
        <f>G89+G90</f>
        <v>0</v>
      </c>
      <c r="H88" s="108">
        <f>H89+H90</f>
        <v>0</v>
      </c>
    </row>
    <row r="89" spans="1:8" s="228" customFormat="1" ht="36">
      <c r="A89" s="16" t="s">
        <v>240</v>
      </c>
      <c r="B89" s="16" t="s">
        <v>233</v>
      </c>
      <c r="C89" s="9" t="s">
        <v>324</v>
      </c>
      <c r="D89" s="25" t="s">
        <v>545</v>
      </c>
      <c r="E89" s="133" t="s">
        <v>170</v>
      </c>
      <c r="F89" s="108">
        <v>521.505</v>
      </c>
      <c r="G89" s="108">
        <v>0</v>
      </c>
      <c r="H89" s="108">
        <v>0</v>
      </c>
    </row>
    <row r="90" spans="1:8" s="228" customFormat="1" ht="72">
      <c r="A90" s="16" t="s">
        <v>240</v>
      </c>
      <c r="B90" s="16" t="s">
        <v>233</v>
      </c>
      <c r="C90" s="9" t="s">
        <v>324</v>
      </c>
      <c r="D90" s="25">
        <v>129</v>
      </c>
      <c r="E90" s="133" t="s">
        <v>172</v>
      </c>
      <c r="F90" s="108">
        <v>157.495</v>
      </c>
      <c r="G90" s="108">
        <v>0</v>
      </c>
      <c r="H90" s="108">
        <v>0</v>
      </c>
    </row>
    <row r="91" spans="1:8">
      <c r="A91" s="92" t="s">
        <v>240</v>
      </c>
      <c r="B91" s="91" t="s">
        <v>26</v>
      </c>
      <c r="C91" s="91"/>
      <c r="D91" s="102"/>
      <c r="E91" s="151" t="s">
        <v>352</v>
      </c>
      <c r="F91" s="119">
        <f t="shared" ref="F91:H96" si="20">F92</f>
        <v>12.4</v>
      </c>
      <c r="G91" s="119">
        <f t="shared" si="20"/>
        <v>12.9</v>
      </c>
      <c r="H91" s="119">
        <f t="shared" si="20"/>
        <v>146.69999999999999</v>
      </c>
    </row>
    <row r="92" spans="1:8" ht="48">
      <c r="A92" s="168" t="s">
        <v>240</v>
      </c>
      <c r="B92" s="101" t="s">
        <v>26</v>
      </c>
      <c r="C92" s="101" t="s">
        <v>43</v>
      </c>
      <c r="D92" s="168"/>
      <c r="E92" s="169" t="s">
        <v>788</v>
      </c>
      <c r="F92" s="170">
        <f>F93</f>
        <v>12.4</v>
      </c>
      <c r="G92" s="170">
        <f t="shared" ref="G92:H93" si="21">G93</f>
        <v>12.9</v>
      </c>
      <c r="H92" s="170">
        <f t="shared" si="20"/>
        <v>146.69999999999999</v>
      </c>
    </row>
    <row r="93" spans="1:8" ht="36">
      <c r="A93" s="20" t="s">
        <v>240</v>
      </c>
      <c r="B93" s="21" t="s">
        <v>26</v>
      </c>
      <c r="C93" s="21" t="s">
        <v>44</v>
      </c>
      <c r="D93" s="20"/>
      <c r="E93" s="140" t="s">
        <v>708</v>
      </c>
      <c r="F93" s="108">
        <f>F94</f>
        <v>12.4</v>
      </c>
      <c r="G93" s="108">
        <f t="shared" si="21"/>
        <v>12.9</v>
      </c>
      <c r="H93" s="108">
        <f t="shared" si="21"/>
        <v>146.69999999999999</v>
      </c>
    </row>
    <row r="94" spans="1:8" ht="48">
      <c r="A94" s="20" t="s">
        <v>240</v>
      </c>
      <c r="B94" s="21" t="s">
        <v>26</v>
      </c>
      <c r="C94" s="21" t="s">
        <v>45</v>
      </c>
      <c r="D94" s="21"/>
      <c r="E94" s="140" t="s">
        <v>709</v>
      </c>
      <c r="F94" s="108">
        <f t="shared" si="20"/>
        <v>12.4</v>
      </c>
      <c r="G94" s="108">
        <f t="shared" si="20"/>
        <v>12.9</v>
      </c>
      <c r="H94" s="108">
        <f t="shared" si="20"/>
        <v>146.69999999999999</v>
      </c>
    </row>
    <row r="95" spans="1:8" ht="72">
      <c r="A95" s="16" t="s">
        <v>240</v>
      </c>
      <c r="B95" s="9" t="s">
        <v>26</v>
      </c>
      <c r="C95" s="172" t="s">
        <v>714</v>
      </c>
      <c r="D95" s="25"/>
      <c r="E95" s="136" t="s">
        <v>351</v>
      </c>
      <c r="F95" s="120">
        <f t="shared" si="20"/>
        <v>12.4</v>
      </c>
      <c r="G95" s="120">
        <f t="shared" si="20"/>
        <v>12.9</v>
      </c>
      <c r="H95" s="120">
        <f t="shared" si="20"/>
        <v>146.69999999999999</v>
      </c>
    </row>
    <row r="96" spans="1:8" ht="36">
      <c r="A96" s="16" t="s">
        <v>240</v>
      </c>
      <c r="B96" s="9" t="s">
        <v>26</v>
      </c>
      <c r="C96" s="172" t="s">
        <v>714</v>
      </c>
      <c r="D96" s="24" t="s">
        <v>242</v>
      </c>
      <c r="E96" s="130" t="s">
        <v>654</v>
      </c>
      <c r="F96" s="120">
        <f t="shared" si="20"/>
        <v>12.4</v>
      </c>
      <c r="G96" s="120">
        <f t="shared" si="20"/>
        <v>12.9</v>
      </c>
      <c r="H96" s="120">
        <f>H97</f>
        <v>146.69999999999999</v>
      </c>
    </row>
    <row r="97" spans="1:9" ht="24">
      <c r="A97" s="16" t="s">
        <v>240</v>
      </c>
      <c r="B97" s="9" t="s">
        <v>26</v>
      </c>
      <c r="C97" s="172" t="s">
        <v>714</v>
      </c>
      <c r="D97" s="16" t="s">
        <v>244</v>
      </c>
      <c r="E97" s="22" t="s">
        <v>640</v>
      </c>
      <c r="F97" s="108">
        <v>12.4</v>
      </c>
      <c r="G97" s="108">
        <v>12.9</v>
      </c>
      <c r="H97" s="108">
        <v>146.69999999999999</v>
      </c>
    </row>
    <row r="98" spans="1:9" ht="60">
      <c r="A98" s="92" t="s">
        <v>240</v>
      </c>
      <c r="B98" s="92" t="s">
        <v>22</v>
      </c>
      <c r="C98" s="91"/>
      <c r="D98" s="92"/>
      <c r="E98" s="105" t="s">
        <v>33</v>
      </c>
      <c r="F98" s="121">
        <f>F99+F120</f>
        <v>25193.495999999999</v>
      </c>
      <c r="G98" s="121">
        <f t="shared" ref="G98:H98" si="22">G99+G120</f>
        <v>22708.062999999998</v>
      </c>
      <c r="H98" s="121">
        <f t="shared" si="22"/>
        <v>22708.062999999998</v>
      </c>
      <c r="I98" s="142"/>
    </row>
    <row r="99" spans="1:9" ht="48">
      <c r="A99" s="16" t="s">
        <v>240</v>
      </c>
      <c r="B99" s="16" t="s">
        <v>22</v>
      </c>
      <c r="C99" s="101" t="s">
        <v>43</v>
      </c>
      <c r="D99" s="168"/>
      <c r="E99" s="169" t="s">
        <v>788</v>
      </c>
      <c r="F99" s="199">
        <f>F100</f>
        <v>24326.295999999998</v>
      </c>
      <c r="G99" s="199">
        <f>G100</f>
        <v>22708.062999999998</v>
      </c>
      <c r="H99" s="199">
        <f>H100</f>
        <v>22708.062999999998</v>
      </c>
      <c r="I99" s="142"/>
    </row>
    <row r="100" spans="1:9">
      <c r="A100" s="16" t="s">
        <v>240</v>
      </c>
      <c r="B100" s="16" t="s">
        <v>22</v>
      </c>
      <c r="C100" s="9" t="s">
        <v>778</v>
      </c>
      <c r="D100" s="16"/>
      <c r="E100" s="22" t="s">
        <v>704</v>
      </c>
      <c r="F100" s="109">
        <f>F101</f>
        <v>24326.295999999998</v>
      </c>
      <c r="G100" s="109">
        <f t="shared" ref="G100:H100" si="23">G101</f>
        <v>22708.062999999998</v>
      </c>
      <c r="H100" s="109">
        <f t="shared" si="23"/>
        <v>22708.062999999998</v>
      </c>
    </row>
    <row r="101" spans="1:9" ht="36">
      <c r="A101" s="16" t="s">
        <v>240</v>
      </c>
      <c r="B101" s="16" t="s">
        <v>22</v>
      </c>
      <c r="C101" s="171" t="s">
        <v>779</v>
      </c>
      <c r="D101" s="16"/>
      <c r="E101" s="22" t="s">
        <v>949</v>
      </c>
      <c r="F101" s="108">
        <f>F102+F109+F113</f>
        <v>24326.295999999998</v>
      </c>
      <c r="G101" s="108">
        <f>G102+G109+G113</f>
        <v>22708.062999999998</v>
      </c>
      <c r="H101" s="108">
        <f>H102+H109+H113</f>
        <v>22708.062999999998</v>
      </c>
      <c r="I101" s="142"/>
    </row>
    <row r="102" spans="1:9" ht="60">
      <c r="A102" s="16" t="s">
        <v>240</v>
      </c>
      <c r="B102" s="16" t="s">
        <v>22</v>
      </c>
      <c r="C102" s="9" t="s">
        <v>784</v>
      </c>
      <c r="D102" s="16"/>
      <c r="E102" s="22" t="s">
        <v>852</v>
      </c>
      <c r="F102" s="108">
        <f>F103+F107</f>
        <v>15920.444</v>
      </c>
      <c r="G102" s="108">
        <f>G103+G107</f>
        <v>15807.169</v>
      </c>
      <c r="H102" s="108">
        <f>H103+H107</f>
        <v>15807.169</v>
      </c>
    </row>
    <row r="103" spans="1:9" ht="96">
      <c r="A103" s="16" t="s">
        <v>240</v>
      </c>
      <c r="B103" s="16" t="s">
        <v>22</v>
      </c>
      <c r="C103" s="9" t="s">
        <v>784</v>
      </c>
      <c r="D103" s="24" t="s">
        <v>543</v>
      </c>
      <c r="E103" s="130" t="s">
        <v>544</v>
      </c>
      <c r="F103" s="108">
        <f>F104+F106+F105</f>
        <v>15426.294</v>
      </c>
      <c r="G103" s="108">
        <f>G104+G106+G105</f>
        <v>15313.019</v>
      </c>
      <c r="H103" s="108">
        <f>H104+H106+H105</f>
        <v>15313.019</v>
      </c>
    </row>
    <row r="104" spans="1:9" ht="36">
      <c r="A104" s="16" t="s">
        <v>240</v>
      </c>
      <c r="B104" s="16" t="s">
        <v>22</v>
      </c>
      <c r="C104" s="9" t="s">
        <v>784</v>
      </c>
      <c r="D104" s="25" t="s">
        <v>545</v>
      </c>
      <c r="E104" s="133" t="s">
        <v>170</v>
      </c>
      <c r="F104" s="108">
        <v>8848.152</v>
      </c>
      <c r="G104" s="108">
        <v>8761.152</v>
      </c>
      <c r="H104" s="108">
        <v>8761.152</v>
      </c>
      <c r="I104" s="142"/>
    </row>
    <row r="105" spans="1:9" ht="60">
      <c r="A105" s="16" t="s">
        <v>240</v>
      </c>
      <c r="B105" s="16" t="s">
        <v>22</v>
      </c>
      <c r="C105" s="9" t="s">
        <v>784</v>
      </c>
      <c r="D105" s="25" t="s">
        <v>546</v>
      </c>
      <c r="E105" s="133" t="s">
        <v>171</v>
      </c>
      <c r="F105" s="108">
        <v>3000</v>
      </c>
      <c r="G105" s="108">
        <v>3000</v>
      </c>
      <c r="H105" s="108">
        <v>3000</v>
      </c>
      <c r="I105" s="142"/>
    </row>
    <row r="106" spans="1:9" ht="72">
      <c r="A106" s="16" t="s">
        <v>240</v>
      </c>
      <c r="B106" s="16" t="s">
        <v>22</v>
      </c>
      <c r="C106" s="9" t="s">
        <v>784</v>
      </c>
      <c r="D106" s="25">
        <v>129</v>
      </c>
      <c r="E106" s="133" t="s">
        <v>172</v>
      </c>
      <c r="F106" s="108">
        <v>3578.1419999999998</v>
      </c>
      <c r="G106" s="108">
        <v>3551.8670000000002</v>
      </c>
      <c r="H106" s="108">
        <v>3551.8670000000002</v>
      </c>
      <c r="I106" s="142"/>
    </row>
    <row r="107" spans="1:9" ht="36">
      <c r="A107" s="16" t="s">
        <v>240</v>
      </c>
      <c r="B107" s="16" t="s">
        <v>22</v>
      </c>
      <c r="C107" s="9" t="s">
        <v>784</v>
      </c>
      <c r="D107" s="24" t="s">
        <v>242</v>
      </c>
      <c r="E107" s="130" t="s">
        <v>654</v>
      </c>
      <c r="F107" s="108">
        <f>F108</f>
        <v>494.15</v>
      </c>
      <c r="G107" s="108">
        <f>G108</f>
        <v>494.15</v>
      </c>
      <c r="H107" s="108">
        <f>H108</f>
        <v>494.15</v>
      </c>
      <c r="I107" s="142"/>
    </row>
    <row r="108" spans="1:9" ht="24">
      <c r="A108" s="16" t="s">
        <v>240</v>
      </c>
      <c r="B108" s="16" t="s">
        <v>22</v>
      </c>
      <c r="C108" s="9" t="s">
        <v>784</v>
      </c>
      <c r="D108" s="16" t="s">
        <v>244</v>
      </c>
      <c r="E108" s="22" t="s">
        <v>640</v>
      </c>
      <c r="F108" s="108">
        <v>494.15</v>
      </c>
      <c r="G108" s="108">
        <v>494.15</v>
      </c>
      <c r="H108" s="108">
        <v>494.15</v>
      </c>
      <c r="I108" s="142"/>
    </row>
    <row r="109" spans="1:9" ht="60">
      <c r="A109" s="16" t="s">
        <v>240</v>
      </c>
      <c r="B109" s="16" t="s">
        <v>22</v>
      </c>
      <c r="C109" s="9" t="s">
        <v>781</v>
      </c>
      <c r="D109" s="25"/>
      <c r="E109" s="133" t="s">
        <v>716</v>
      </c>
      <c r="F109" s="108">
        <f>F110</f>
        <v>6900.8939999999993</v>
      </c>
      <c r="G109" s="108">
        <f>G110</f>
        <v>6900.8939999999993</v>
      </c>
      <c r="H109" s="108">
        <f>H110</f>
        <v>6900.8939999999993</v>
      </c>
      <c r="I109" s="142"/>
    </row>
    <row r="110" spans="1:9" ht="96">
      <c r="A110" s="16" t="s">
        <v>240</v>
      </c>
      <c r="B110" s="16" t="s">
        <v>22</v>
      </c>
      <c r="C110" s="9" t="s">
        <v>781</v>
      </c>
      <c r="D110" s="24" t="s">
        <v>543</v>
      </c>
      <c r="E110" s="130" t="s">
        <v>544</v>
      </c>
      <c r="F110" s="108">
        <f>F111+F112</f>
        <v>6900.8939999999993</v>
      </c>
      <c r="G110" s="108">
        <f>G111+G112</f>
        <v>6900.8939999999993</v>
      </c>
      <c r="H110" s="108">
        <f>H111+H112</f>
        <v>6900.8939999999993</v>
      </c>
      <c r="I110" s="142"/>
    </row>
    <row r="111" spans="1:9" ht="36">
      <c r="A111" s="16" t="s">
        <v>240</v>
      </c>
      <c r="B111" s="16" t="s">
        <v>22</v>
      </c>
      <c r="C111" s="9" t="s">
        <v>781</v>
      </c>
      <c r="D111" s="25" t="s">
        <v>545</v>
      </c>
      <c r="E111" s="133" t="s">
        <v>170</v>
      </c>
      <c r="F111" s="108">
        <v>5300.2259999999997</v>
      </c>
      <c r="G111" s="108">
        <v>5300.2259999999997</v>
      </c>
      <c r="H111" s="108">
        <v>5300.2259999999997</v>
      </c>
      <c r="I111" s="142"/>
    </row>
    <row r="112" spans="1:9" ht="72">
      <c r="A112" s="16" t="s">
        <v>240</v>
      </c>
      <c r="B112" s="16" t="s">
        <v>22</v>
      </c>
      <c r="C112" s="9" t="s">
        <v>781</v>
      </c>
      <c r="D112" s="25">
        <v>129</v>
      </c>
      <c r="E112" s="133" t="s">
        <v>172</v>
      </c>
      <c r="F112" s="108">
        <v>1600.6679999999999</v>
      </c>
      <c r="G112" s="108">
        <v>1600.6679999999999</v>
      </c>
      <c r="H112" s="108">
        <v>1600.6679999999999</v>
      </c>
      <c r="I112" s="142"/>
    </row>
    <row r="113" spans="1:9" ht="36">
      <c r="A113" s="16" t="s">
        <v>240</v>
      </c>
      <c r="B113" s="16" t="s">
        <v>22</v>
      </c>
      <c r="C113" s="9" t="s">
        <v>934</v>
      </c>
      <c r="D113" s="25"/>
      <c r="E113" s="133" t="s">
        <v>762</v>
      </c>
      <c r="F113" s="108">
        <f>F114+F118</f>
        <v>1504.9580000000001</v>
      </c>
      <c r="G113" s="108">
        <f t="shared" ref="G113:H113" si="24">G114+G118</f>
        <v>0</v>
      </c>
      <c r="H113" s="108">
        <f t="shared" si="24"/>
        <v>0</v>
      </c>
      <c r="I113" s="142"/>
    </row>
    <row r="114" spans="1:9" ht="96">
      <c r="A114" s="16" t="s">
        <v>240</v>
      </c>
      <c r="B114" s="16" t="s">
        <v>22</v>
      </c>
      <c r="C114" s="9" t="s">
        <v>934</v>
      </c>
      <c r="D114" s="24" t="s">
        <v>543</v>
      </c>
      <c r="E114" s="130" t="s">
        <v>544</v>
      </c>
      <c r="F114" s="108">
        <f>F115+F116+F117</f>
        <v>1491.3620000000001</v>
      </c>
      <c r="G114" s="108">
        <f t="shared" ref="G114:H114" si="25">G115+G116+G117</f>
        <v>0</v>
      </c>
      <c r="H114" s="108">
        <f t="shared" si="25"/>
        <v>0</v>
      </c>
      <c r="I114" s="142"/>
    </row>
    <row r="115" spans="1:9" ht="36">
      <c r="A115" s="16" t="s">
        <v>240</v>
      </c>
      <c r="B115" s="16" t="s">
        <v>22</v>
      </c>
      <c r="C115" s="9" t="s">
        <v>934</v>
      </c>
      <c r="D115" s="25" t="s">
        <v>545</v>
      </c>
      <c r="E115" s="133" t="s">
        <v>170</v>
      </c>
      <c r="F115" s="108">
        <v>682.279</v>
      </c>
      <c r="G115" s="108">
        <v>0</v>
      </c>
      <c r="H115" s="108">
        <v>0</v>
      </c>
      <c r="I115" s="142"/>
    </row>
    <row r="116" spans="1:9" ht="60">
      <c r="A116" s="16" t="s">
        <v>240</v>
      </c>
      <c r="B116" s="16" t="s">
        <v>22</v>
      </c>
      <c r="C116" s="9" t="s">
        <v>934</v>
      </c>
      <c r="D116" s="25" t="s">
        <v>546</v>
      </c>
      <c r="E116" s="133" t="s">
        <v>171</v>
      </c>
      <c r="F116" s="108">
        <v>463.16</v>
      </c>
      <c r="G116" s="108">
        <v>0</v>
      </c>
      <c r="H116" s="108">
        <v>0</v>
      </c>
      <c r="I116" s="142"/>
    </row>
    <row r="117" spans="1:9" s="228" customFormat="1" ht="72">
      <c r="A117" s="16" t="s">
        <v>240</v>
      </c>
      <c r="B117" s="16" t="s">
        <v>22</v>
      </c>
      <c r="C117" s="9" t="s">
        <v>934</v>
      </c>
      <c r="D117" s="25">
        <v>129</v>
      </c>
      <c r="E117" s="133" t="s">
        <v>172</v>
      </c>
      <c r="F117" s="108">
        <v>345.923</v>
      </c>
      <c r="G117" s="108">
        <v>0</v>
      </c>
      <c r="H117" s="108">
        <v>0</v>
      </c>
      <c r="I117" s="142"/>
    </row>
    <row r="118" spans="1:9" s="228" customFormat="1" ht="36">
      <c r="A118" s="16" t="s">
        <v>240</v>
      </c>
      <c r="B118" s="16" t="s">
        <v>22</v>
      </c>
      <c r="C118" s="9" t="s">
        <v>934</v>
      </c>
      <c r="D118" s="24" t="s">
        <v>242</v>
      </c>
      <c r="E118" s="130" t="s">
        <v>654</v>
      </c>
      <c r="F118" s="108">
        <f>F119</f>
        <v>13.596</v>
      </c>
      <c r="G118" s="108">
        <f t="shared" ref="G118:H118" si="26">G119</f>
        <v>0</v>
      </c>
      <c r="H118" s="108">
        <f t="shared" si="26"/>
        <v>0</v>
      </c>
      <c r="I118" s="142"/>
    </row>
    <row r="119" spans="1:9" s="228" customFormat="1" ht="24">
      <c r="A119" s="16" t="s">
        <v>240</v>
      </c>
      <c r="B119" s="16" t="s">
        <v>22</v>
      </c>
      <c r="C119" s="9" t="s">
        <v>934</v>
      </c>
      <c r="D119" s="16" t="s">
        <v>244</v>
      </c>
      <c r="E119" s="22" t="s">
        <v>640</v>
      </c>
      <c r="F119" s="108">
        <v>13.596</v>
      </c>
      <c r="G119" s="108">
        <v>0</v>
      </c>
      <c r="H119" s="108">
        <v>0</v>
      </c>
      <c r="I119" s="142"/>
    </row>
    <row r="120" spans="1:9" s="161" customFormat="1" ht="24">
      <c r="A120" s="16" t="s">
        <v>240</v>
      </c>
      <c r="B120" s="16" t="s">
        <v>22</v>
      </c>
      <c r="C120" s="9" t="s">
        <v>124</v>
      </c>
      <c r="D120" s="16"/>
      <c r="E120" s="22" t="s">
        <v>66</v>
      </c>
      <c r="F120" s="108">
        <f>F121</f>
        <v>867.2</v>
      </c>
      <c r="G120" s="108">
        <f t="shared" ref="G120:H120" si="27">G121</f>
        <v>0</v>
      </c>
      <c r="H120" s="108">
        <f t="shared" si="27"/>
        <v>0</v>
      </c>
      <c r="I120" s="142"/>
    </row>
    <row r="121" spans="1:9" s="167" customFormat="1" ht="48">
      <c r="A121" s="16" t="s">
        <v>240</v>
      </c>
      <c r="B121" s="16" t="s">
        <v>22</v>
      </c>
      <c r="C121" s="9" t="s">
        <v>123</v>
      </c>
      <c r="D121" s="16"/>
      <c r="E121" s="22" t="s">
        <v>63</v>
      </c>
      <c r="F121" s="108">
        <f>F122+F128</f>
        <v>867.2</v>
      </c>
      <c r="G121" s="108">
        <f>G122+G128</f>
        <v>0</v>
      </c>
      <c r="H121" s="108">
        <f>H122+H128</f>
        <v>0</v>
      </c>
      <c r="I121" s="142"/>
    </row>
    <row r="122" spans="1:9" s="167" customFormat="1" ht="36">
      <c r="A122" s="16" t="s">
        <v>240</v>
      </c>
      <c r="B122" s="16" t="s">
        <v>22</v>
      </c>
      <c r="C122" s="28" t="s">
        <v>1004</v>
      </c>
      <c r="D122" s="16"/>
      <c r="E122" s="22" t="s">
        <v>1003</v>
      </c>
      <c r="F122" s="108">
        <f>F123+F126</f>
        <v>644.20000000000005</v>
      </c>
      <c r="G122" s="108">
        <f>G123+G126</f>
        <v>0</v>
      </c>
      <c r="H122" s="108">
        <f>H123+H126</f>
        <v>0</v>
      </c>
      <c r="I122" s="142"/>
    </row>
    <row r="123" spans="1:9" s="167" customFormat="1" ht="96">
      <c r="A123" s="16" t="s">
        <v>240</v>
      </c>
      <c r="B123" s="16" t="s">
        <v>22</v>
      </c>
      <c r="C123" s="28" t="s">
        <v>1004</v>
      </c>
      <c r="D123" s="24" t="s">
        <v>543</v>
      </c>
      <c r="E123" s="130" t="s">
        <v>544</v>
      </c>
      <c r="F123" s="108">
        <f>F124+F125</f>
        <v>632</v>
      </c>
      <c r="G123" s="108">
        <f t="shared" ref="G123:H123" si="28">G124+G125</f>
        <v>0</v>
      </c>
      <c r="H123" s="108">
        <f t="shared" si="28"/>
        <v>0</v>
      </c>
      <c r="I123" s="142"/>
    </row>
    <row r="124" spans="1:9" s="167" customFormat="1" ht="36">
      <c r="A124" s="16" t="s">
        <v>240</v>
      </c>
      <c r="B124" s="16" t="s">
        <v>22</v>
      </c>
      <c r="C124" s="28" t="s">
        <v>1004</v>
      </c>
      <c r="D124" s="25" t="s">
        <v>545</v>
      </c>
      <c r="E124" s="133" t="s">
        <v>170</v>
      </c>
      <c r="F124" s="108">
        <v>556</v>
      </c>
      <c r="G124" s="108">
        <v>0</v>
      </c>
      <c r="H124" s="108">
        <v>0</v>
      </c>
      <c r="I124" s="142"/>
    </row>
    <row r="125" spans="1:9" s="161" customFormat="1" ht="72">
      <c r="A125" s="16" t="s">
        <v>240</v>
      </c>
      <c r="B125" s="16" t="s">
        <v>22</v>
      </c>
      <c r="C125" s="28" t="s">
        <v>1004</v>
      </c>
      <c r="D125" s="25">
        <v>129</v>
      </c>
      <c r="E125" s="133" t="s">
        <v>172</v>
      </c>
      <c r="F125" s="108">
        <v>76</v>
      </c>
      <c r="G125" s="108">
        <v>0</v>
      </c>
      <c r="H125" s="108">
        <v>0</v>
      </c>
      <c r="I125" s="142"/>
    </row>
    <row r="126" spans="1:9" s="161" customFormat="1" ht="36">
      <c r="A126" s="16" t="s">
        <v>240</v>
      </c>
      <c r="B126" s="16" t="s">
        <v>22</v>
      </c>
      <c r="C126" s="28" t="s">
        <v>1004</v>
      </c>
      <c r="D126" s="24" t="s">
        <v>242</v>
      </c>
      <c r="E126" s="130" t="s">
        <v>654</v>
      </c>
      <c r="F126" s="108">
        <f>F127</f>
        <v>12.2</v>
      </c>
      <c r="G126" s="108">
        <f>G127</f>
        <v>0</v>
      </c>
      <c r="H126" s="108">
        <f>H127</f>
        <v>0</v>
      </c>
      <c r="I126" s="142"/>
    </row>
    <row r="127" spans="1:9" s="161" customFormat="1" ht="24">
      <c r="A127" s="226" t="s">
        <v>240</v>
      </c>
      <c r="B127" s="226" t="s">
        <v>22</v>
      </c>
      <c r="C127" s="28" t="s">
        <v>1004</v>
      </c>
      <c r="D127" s="226" t="s">
        <v>244</v>
      </c>
      <c r="E127" s="227" t="s">
        <v>640</v>
      </c>
      <c r="F127" s="122">
        <v>12.2</v>
      </c>
      <c r="G127" s="122">
        <v>0</v>
      </c>
      <c r="H127" s="122">
        <v>0</v>
      </c>
      <c r="I127" s="142"/>
    </row>
    <row r="128" spans="1:9" ht="48">
      <c r="A128" s="16" t="s">
        <v>240</v>
      </c>
      <c r="B128" s="16" t="s">
        <v>22</v>
      </c>
      <c r="C128" s="28" t="s">
        <v>769</v>
      </c>
      <c r="D128" s="16"/>
      <c r="E128" s="22" t="s">
        <v>1005</v>
      </c>
      <c r="F128" s="108">
        <f>F129</f>
        <v>223</v>
      </c>
      <c r="G128" s="108">
        <f>G129</f>
        <v>0</v>
      </c>
      <c r="H128" s="108">
        <f>H129</f>
        <v>0</v>
      </c>
    </row>
    <row r="129" spans="1:10" ht="96">
      <c r="A129" s="16" t="s">
        <v>240</v>
      </c>
      <c r="B129" s="16" t="s">
        <v>22</v>
      </c>
      <c r="C129" s="28" t="s">
        <v>769</v>
      </c>
      <c r="D129" s="24" t="s">
        <v>543</v>
      </c>
      <c r="E129" s="130" t="s">
        <v>544</v>
      </c>
      <c r="F129" s="108">
        <f>F130+F131</f>
        <v>223</v>
      </c>
      <c r="G129" s="108">
        <f t="shared" ref="G129:H129" si="29">G130+G131</f>
        <v>0</v>
      </c>
      <c r="H129" s="108">
        <f t="shared" si="29"/>
        <v>0</v>
      </c>
    </row>
    <row r="130" spans="1:10" ht="36">
      <c r="A130" s="16" t="s">
        <v>240</v>
      </c>
      <c r="B130" s="16" t="s">
        <v>22</v>
      </c>
      <c r="C130" s="28" t="s">
        <v>769</v>
      </c>
      <c r="D130" s="25" t="s">
        <v>545</v>
      </c>
      <c r="E130" s="133" t="s">
        <v>170</v>
      </c>
      <c r="F130" s="108">
        <v>196</v>
      </c>
      <c r="G130" s="108">
        <v>0</v>
      </c>
      <c r="H130" s="108">
        <v>0</v>
      </c>
    </row>
    <row r="131" spans="1:10" ht="72">
      <c r="A131" s="16" t="s">
        <v>240</v>
      </c>
      <c r="B131" s="16" t="s">
        <v>22</v>
      </c>
      <c r="C131" s="28" t="s">
        <v>769</v>
      </c>
      <c r="D131" s="25">
        <v>129</v>
      </c>
      <c r="E131" s="133" t="s">
        <v>172</v>
      </c>
      <c r="F131" s="108">
        <v>27</v>
      </c>
      <c r="G131" s="108">
        <v>0</v>
      </c>
      <c r="H131" s="108">
        <v>0</v>
      </c>
    </row>
    <row r="132" spans="1:10">
      <c r="A132" s="92" t="s">
        <v>240</v>
      </c>
      <c r="B132" s="92" t="s">
        <v>308</v>
      </c>
      <c r="C132" s="91"/>
      <c r="D132" s="92"/>
      <c r="E132" s="105" t="s">
        <v>284</v>
      </c>
      <c r="F132" s="119">
        <f>F135</f>
        <v>650.18499999999995</v>
      </c>
      <c r="G132" s="119">
        <f>G135</f>
        <v>1000</v>
      </c>
      <c r="H132" s="119">
        <f>H135</f>
        <v>1000</v>
      </c>
    </row>
    <row r="133" spans="1:10" ht="24">
      <c r="A133" s="16" t="s">
        <v>240</v>
      </c>
      <c r="B133" s="16" t="s">
        <v>308</v>
      </c>
      <c r="C133" s="9" t="s">
        <v>124</v>
      </c>
      <c r="D133" s="9"/>
      <c r="E133" s="22" t="s">
        <v>66</v>
      </c>
      <c r="F133" s="108">
        <f>F135</f>
        <v>650.18499999999995</v>
      </c>
      <c r="G133" s="108">
        <f>G135</f>
        <v>1000</v>
      </c>
      <c r="H133" s="108">
        <f>H135</f>
        <v>1000</v>
      </c>
    </row>
    <row r="134" spans="1:10" ht="24">
      <c r="A134" s="16" t="s">
        <v>240</v>
      </c>
      <c r="B134" s="16" t="s">
        <v>308</v>
      </c>
      <c r="C134" s="9" t="s">
        <v>176</v>
      </c>
      <c r="D134" s="9"/>
      <c r="E134" s="22" t="s">
        <v>177</v>
      </c>
      <c r="F134" s="108">
        <f>F135</f>
        <v>650.18499999999995</v>
      </c>
      <c r="G134" s="108">
        <f>G135</f>
        <v>1000</v>
      </c>
      <c r="H134" s="108">
        <f>H135</f>
        <v>1000</v>
      </c>
    </row>
    <row r="135" spans="1:10" ht="36">
      <c r="A135" s="16" t="s">
        <v>240</v>
      </c>
      <c r="B135" s="16" t="s">
        <v>308</v>
      </c>
      <c r="C135" s="9" t="s">
        <v>765</v>
      </c>
      <c r="D135" s="16"/>
      <c r="E135" s="22" t="s">
        <v>1006</v>
      </c>
      <c r="F135" s="108">
        <f>F137</f>
        <v>650.18499999999995</v>
      </c>
      <c r="G135" s="108">
        <f>G137</f>
        <v>1000</v>
      </c>
      <c r="H135" s="108">
        <f>H137</f>
        <v>1000</v>
      </c>
    </row>
    <row r="136" spans="1:10">
      <c r="A136" s="16" t="s">
        <v>240</v>
      </c>
      <c r="B136" s="16" t="s">
        <v>308</v>
      </c>
      <c r="C136" s="9" t="s">
        <v>765</v>
      </c>
      <c r="D136" s="16">
        <v>800</v>
      </c>
      <c r="E136" s="22" t="s">
        <v>249</v>
      </c>
      <c r="F136" s="108">
        <f>F137</f>
        <v>650.18499999999995</v>
      </c>
      <c r="G136" s="108">
        <f t="shared" ref="G136:H136" si="30">G137</f>
        <v>1000</v>
      </c>
      <c r="H136" s="108">
        <f t="shared" si="30"/>
        <v>1000</v>
      </c>
    </row>
    <row r="137" spans="1:10">
      <c r="A137" s="16" t="s">
        <v>240</v>
      </c>
      <c r="B137" s="16" t="s">
        <v>308</v>
      </c>
      <c r="C137" s="9" t="s">
        <v>765</v>
      </c>
      <c r="D137" s="16" t="s">
        <v>60</v>
      </c>
      <c r="E137" s="22" t="s">
        <v>65</v>
      </c>
      <c r="F137" s="108">
        <v>650.18499999999995</v>
      </c>
      <c r="G137" s="108">
        <v>1000</v>
      </c>
      <c r="H137" s="108">
        <v>1000</v>
      </c>
    </row>
    <row r="138" spans="1:10" ht="24">
      <c r="A138" s="92" t="s">
        <v>240</v>
      </c>
      <c r="B138" s="92" t="s">
        <v>23</v>
      </c>
      <c r="C138" s="91"/>
      <c r="D138" s="92"/>
      <c r="E138" s="105" t="s">
        <v>24</v>
      </c>
      <c r="F138" s="128">
        <f>F139+F222+F192</f>
        <v>115841.198</v>
      </c>
      <c r="G138" s="128">
        <f>G139+G222+G192</f>
        <v>90770.892999999996</v>
      </c>
      <c r="H138" s="128">
        <f>H139+H222+H192</f>
        <v>90773.793000000005</v>
      </c>
    </row>
    <row r="139" spans="1:10" ht="48">
      <c r="A139" s="168" t="s">
        <v>240</v>
      </c>
      <c r="B139" s="168" t="s">
        <v>23</v>
      </c>
      <c r="C139" s="101" t="s">
        <v>43</v>
      </c>
      <c r="D139" s="168"/>
      <c r="E139" s="169" t="s">
        <v>788</v>
      </c>
      <c r="F139" s="170">
        <f>F140+F168</f>
        <v>89088.98</v>
      </c>
      <c r="G139" s="170">
        <f>G140+G168</f>
        <v>63312.063999999998</v>
      </c>
      <c r="H139" s="170">
        <f>H140+H168</f>
        <v>63314.964000000007</v>
      </c>
      <c r="I139" s="143"/>
      <c r="J139" s="143"/>
    </row>
    <row r="140" spans="1:10" ht="36">
      <c r="A140" s="16" t="s">
        <v>240</v>
      </c>
      <c r="B140" s="16" t="s">
        <v>23</v>
      </c>
      <c r="C140" s="9" t="s">
        <v>44</v>
      </c>
      <c r="D140" s="16"/>
      <c r="E140" s="22" t="s">
        <v>708</v>
      </c>
      <c r="F140" s="108">
        <f>F141+F161</f>
        <v>45992.061000000002</v>
      </c>
      <c r="G140" s="108">
        <f t="shared" ref="G140:H140" si="31">G141+G161</f>
        <v>39415.379000000001</v>
      </c>
      <c r="H140" s="108">
        <f t="shared" si="31"/>
        <v>39418.279000000002</v>
      </c>
    </row>
    <row r="141" spans="1:10" ht="36">
      <c r="A141" s="16" t="s">
        <v>240</v>
      </c>
      <c r="B141" s="16" t="s">
        <v>23</v>
      </c>
      <c r="C141" s="9" t="s">
        <v>102</v>
      </c>
      <c r="D141" s="16"/>
      <c r="E141" s="22" t="s">
        <v>949</v>
      </c>
      <c r="F141" s="108">
        <f>F142+F152+F158</f>
        <v>45628.161</v>
      </c>
      <c r="G141" s="108">
        <f t="shared" ref="G141:H141" si="32">G142+G152</f>
        <v>39048.779000000002</v>
      </c>
      <c r="H141" s="108">
        <f t="shared" si="32"/>
        <v>39048.779000000002</v>
      </c>
    </row>
    <row r="142" spans="1:10" ht="36">
      <c r="A142" s="16" t="s">
        <v>240</v>
      </c>
      <c r="B142" s="16" t="s">
        <v>23</v>
      </c>
      <c r="C142" s="9" t="s">
        <v>436</v>
      </c>
      <c r="D142" s="25"/>
      <c r="E142" s="136" t="s">
        <v>373</v>
      </c>
      <c r="F142" s="123">
        <f>F143+F147+F150</f>
        <v>44627.133000000002</v>
      </c>
      <c r="G142" s="123">
        <f t="shared" ref="G142:H142" si="33">G143+G147+G150</f>
        <v>38669.779000000002</v>
      </c>
      <c r="H142" s="123">
        <f t="shared" si="33"/>
        <v>38669.779000000002</v>
      </c>
    </row>
    <row r="143" spans="1:10" ht="96">
      <c r="A143" s="16" t="s">
        <v>240</v>
      </c>
      <c r="B143" s="16" t="s">
        <v>23</v>
      </c>
      <c r="C143" s="9" t="s">
        <v>436</v>
      </c>
      <c r="D143" s="24" t="s">
        <v>543</v>
      </c>
      <c r="E143" s="130" t="s">
        <v>544</v>
      </c>
      <c r="F143" s="123">
        <f>F144+F145+F146</f>
        <v>21250.286</v>
      </c>
      <c r="G143" s="123">
        <f>G144+G145+G146</f>
        <v>20477.973999999998</v>
      </c>
      <c r="H143" s="123">
        <f>H144+H145+H146</f>
        <v>20477.973999999998</v>
      </c>
    </row>
    <row r="144" spans="1:10">
      <c r="A144" s="16" t="s">
        <v>240</v>
      </c>
      <c r="B144" s="16" t="s">
        <v>23</v>
      </c>
      <c r="C144" s="9" t="s">
        <v>436</v>
      </c>
      <c r="D144" s="25" t="s">
        <v>550</v>
      </c>
      <c r="E144" s="133" t="s">
        <v>644</v>
      </c>
      <c r="F144" s="123">
        <v>16308.361999999999</v>
      </c>
      <c r="G144" s="123">
        <v>15715.188</v>
      </c>
      <c r="H144" s="123">
        <v>15715.188</v>
      </c>
    </row>
    <row r="145" spans="1:8" ht="36">
      <c r="A145" s="16" t="s">
        <v>240</v>
      </c>
      <c r="B145" s="16" t="s">
        <v>23</v>
      </c>
      <c r="C145" s="9" t="s">
        <v>436</v>
      </c>
      <c r="D145" s="25">
        <v>112</v>
      </c>
      <c r="E145" s="133" t="s">
        <v>547</v>
      </c>
      <c r="F145" s="123">
        <v>16.8</v>
      </c>
      <c r="G145" s="123">
        <v>16.8</v>
      </c>
      <c r="H145" s="123">
        <v>16.8</v>
      </c>
    </row>
    <row r="146" spans="1:8" ht="60">
      <c r="A146" s="16" t="s">
        <v>240</v>
      </c>
      <c r="B146" s="16" t="s">
        <v>23</v>
      </c>
      <c r="C146" s="9" t="s">
        <v>436</v>
      </c>
      <c r="D146" s="25">
        <v>119</v>
      </c>
      <c r="E146" s="133" t="s">
        <v>651</v>
      </c>
      <c r="F146" s="123">
        <v>4925.1239999999998</v>
      </c>
      <c r="G146" s="123">
        <v>4745.9859999999999</v>
      </c>
      <c r="H146" s="123">
        <v>4745.9859999999999</v>
      </c>
    </row>
    <row r="147" spans="1:8" ht="36">
      <c r="A147" s="16" t="s">
        <v>240</v>
      </c>
      <c r="B147" s="16" t="s">
        <v>23</v>
      </c>
      <c r="C147" s="9" t="s">
        <v>436</v>
      </c>
      <c r="D147" s="24" t="s">
        <v>242</v>
      </c>
      <c r="E147" s="130" t="s">
        <v>654</v>
      </c>
      <c r="F147" s="123">
        <f>F148+F149</f>
        <v>23350.686999999998</v>
      </c>
      <c r="G147" s="123">
        <f>G148+G149</f>
        <v>18165.645</v>
      </c>
      <c r="H147" s="123">
        <f>H148+H149</f>
        <v>18165.645</v>
      </c>
    </row>
    <row r="148" spans="1:8" ht="24">
      <c r="A148" s="16" t="s">
        <v>240</v>
      </c>
      <c r="B148" s="16" t="s">
        <v>23</v>
      </c>
      <c r="C148" s="9" t="s">
        <v>436</v>
      </c>
      <c r="D148" s="16" t="s">
        <v>244</v>
      </c>
      <c r="E148" s="22" t="s">
        <v>640</v>
      </c>
      <c r="F148" s="123">
        <v>20398.962</v>
      </c>
      <c r="G148" s="123">
        <v>15213.92</v>
      </c>
      <c r="H148" s="123">
        <v>15213.92</v>
      </c>
    </row>
    <row r="149" spans="1:8">
      <c r="A149" s="16" t="s">
        <v>240</v>
      </c>
      <c r="B149" s="16" t="s">
        <v>23</v>
      </c>
      <c r="C149" s="9" t="s">
        <v>436</v>
      </c>
      <c r="D149" s="16">
        <v>247</v>
      </c>
      <c r="E149" s="22" t="s">
        <v>679</v>
      </c>
      <c r="F149" s="123">
        <v>2951.7249999999999</v>
      </c>
      <c r="G149" s="123">
        <v>2951.7249999999999</v>
      </c>
      <c r="H149" s="123">
        <v>2951.7249999999999</v>
      </c>
    </row>
    <row r="150" spans="1:8" s="160" customFormat="1">
      <c r="A150" s="16" t="s">
        <v>240</v>
      </c>
      <c r="B150" s="16" t="s">
        <v>23</v>
      </c>
      <c r="C150" s="9" t="s">
        <v>436</v>
      </c>
      <c r="D150" s="24" t="s">
        <v>248</v>
      </c>
      <c r="E150" s="130" t="s">
        <v>249</v>
      </c>
      <c r="F150" s="108">
        <f>F151</f>
        <v>26.16</v>
      </c>
      <c r="G150" s="108">
        <f>G151</f>
        <v>26.16</v>
      </c>
      <c r="H150" s="108">
        <f>H151</f>
        <v>26.16</v>
      </c>
    </row>
    <row r="151" spans="1:8" s="160" customFormat="1">
      <c r="A151" s="16" t="s">
        <v>240</v>
      </c>
      <c r="B151" s="16" t="s">
        <v>23</v>
      </c>
      <c r="C151" s="9" t="s">
        <v>436</v>
      </c>
      <c r="D151" s="16" t="s">
        <v>548</v>
      </c>
      <c r="E151" s="133" t="s">
        <v>643</v>
      </c>
      <c r="F151" s="108">
        <v>26.16</v>
      </c>
      <c r="G151" s="108">
        <v>26.16</v>
      </c>
      <c r="H151" s="108">
        <v>26.16</v>
      </c>
    </row>
    <row r="152" spans="1:8" ht="24">
      <c r="A152" s="16" t="s">
        <v>240</v>
      </c>
      <c r="B152" s="16" t="s">
        <v>23</v>
      </c>
      <c r="C152" s="9" t="s">
        <v>712</v>
      </c>
      <c r="D152" s="16"/>
      <c r="E152" s="22" t="s">
        <v>711</v>
      </c>
      <c r="F152" s="108">
        <f>F153+F155</f>
        <v>673.98099999999999</v>
      </c>
      <c r="G152" s="108">
        <f>G153+G155</f>
        <v>379</v>
      </c>
      <c r="H152" s="108">
        <f>H153+H155</f>
        <v>379</v>
      </c>
    </row>
    <row r="153" spans="1:8" ht="36">
      <c r="A153" s="16" t="s">
        <v>240</v>
      </c>
      <c r="B153" s="16" t="s">
        <v>23</v>
      </c>
      <c r="C153" s="9" t="s">
        <v>712</v>
      </c>
      <c r="D153" s="24" t="s">
        <v>242</v>
      </c>
      <c r="E153" s="130" t="s">
        <v>654</v>
      </c>
      <c r="F153" s="108">
        <f>F154</f>
        <v>518.79999999999995</v>
      </c>
      <c r="G153" s="108">
        <f>G154</f>
        <v>314</v>
      </c>
      <c r="H153" s="108">
        <f>H154</f>
        <v>314</v>
      </c>
    </row>
    <row r="154" spans="1:8" ht="24">
      <c r="A154" s="16" t="s">
        <v>240</v>
      </c>
      <c r="B154" s="16" t="s">
        <v>23</v>
      </c>
      <c r="C154" s="9" t="s">
        <v>712</v>
      </c>
      <c r="D154" s="16" t="s">
        <v>244</v>
      </c>
      <c r="E154" s="22" t="s">
        <v>640</v>
      </c>
      <c r="F154" s="108">
        <v>518.79999999999995</v>
      </c>
      <c r="G154" s="108">
        <v>314</v>
      </c>
      <c r="H154" s="108">
        <v>314</v>
      </c>
    </row>
    <row r="155" spans="1:8">
      <c r="A155" s="16" t="s">
        <v>240</v>
      </c>
      <c r="B155" s="16" t="s">
        <v>23</v>
      </c>
      <c r="C155" s="9" t="s">
        <v>712</v>
      </c>
      <c r="D155" s="24" t="s">
        <v>248</v>
      </c>
      <c r="E155" s="130" t="s">
        <v>249</v>
      </c>
      <c r="F155" s="108">
        <f>F157+F156</f>
        <v>155.18099999999998</v>
      </c>
      <c r="G155" s="108">
        <f t="shared" ref="G155:H155" si="34">G157+G156</f>
        <v>65</v>
      </c>
      <c r="H155" s="108">
        <f t="shared" si="34"/>
        <v>65</v>
      </c>
    </row>
    <row r="156" spans="1:8" ht="48">
      <c r="A156" s="16" t="s">
        <v>240</v>
      </c>
      <c r="B156" s="16" t="s">
        <v>23</v>
      </c>
      <c r="C156" s="9" t="s">
        <v>712</v>
      </c>
      <c r="D156" s="16">
        <v>831</v>
      </c>
      <c r="E156" s="22" t="s">
        <v>535</v>
      </c>
      <c r="F156" s="126">
        <v>50.180999999999997</v>
      </c>
      <c r="G156" s="126">
        <v>0</v>
      </c>
      <c r="H156" s="126">
        <v>0</v>
      </c>
    </row>
    <row r="157" spans="1:8" s="161" customFormat="1">
      <c r="A157" s="16" t="s">
        <v>240</v>
      </c>
      <c r="B157" s="16" t="s">
        <v>23</v>
      </c>
      <c r="C157" s="9" t="s">
        <v>712</v>
      </c>
      <c r="D157" s="16">
        <v>853</v>
      </c>
      <c r="E157" s="22" t="s">
        <v>693</v>
      </c>
      <c r="F157" s="108">
        <v>105</v>
      </c>
      <c r="G157" s="108">
        <v>65</v>
      </c>
      <c r="H157" s="108">
        <v>65</v>
      </c>
    </row>
    <row r="158" spans="1:8" s="230" customFormat="1" ht="48">
      <c r="A158" s="16" t="s">
        <v>240</v>
      </c>
      <c r="B158" s="16" t="s">
        <v>23</v>
      </c>
      <c r="C158" s="9" t="s">
        <v>1100</v>
      </c>
      <c r="D158" s="16"/>
      <c r="E158" s="22" t="s">
        <v>1101</v>
      </c>
      <c r="F158" s="108">
        <f>F159</f>
        <v>327.04700000000003</v>
      </c>
      <c r="G158" s="108">
        <f t="shared" ref="G158:H159" si="35">G159</f>
        <v>0</v>
      </c>
      <c r="H158" s="108">
        <f t="shared" si="35"/>
        <v>0</v>
      </c>
    </row>
    <row r="159" spans="1:8" s="230" customFormat="1" ht="36">
      <c r="A159" s="16" t="s">
        <v>240</v>
      </c>
      <c r="B159" s="16" t="s">
        <v>23</v>
      </c>
      <c r="C159" s="9" t="s">
        <v>1100</v>
      </c>
      <c r="D159" s="24" t="s">
        <v>242</v>
      </c>
      <c r="E159" s="130" t="s">
        <v>654</v>
      </c>
      <c r="F159" s="108">
        <f>F160</f>
        <v>327.04700000000003</v>
      </c>
      <c r="G159" s="108">
        <f t="shared" si="35"/>
        <v>0</v>
      </c>
      <c r="H159" s="108">
        <f t="shared" si="35"/>
        <v>0</v>
      </c>
    </row>
    <row r="160" spans="1:8" s="230" customFormat="1" ht="24">
      <c r="A160" s="16" t="s">
        <v>240</v>
      </c>
      <c r="B160" s="16" t="s">
        <v>23</v>
      </c>
      <c r="C160" s="9" t="s">
        <v>1100</v>
      </c>
      <c r="D160" s="16" t="s">
        <v>244</v>
      </c>
      <c r="E160" s="22" t="s">
        <v>640</v>
      </c>
      <c r="F160" s="108">
        <v>327.04700000000003</v>
      </c>
      <c r="G160" s="108">
        <v>0</v>
      </c>
      <c r="H160" s="108">
        <v>0</v>
      </c>
    </row>
    <row r="161" spans="1:8" s="161" customFormat="1" ht="48">
      <c r="A161" s="16" t="s">
        <v>240</v>
      </c>
      <c r="B161" s="16" t="s">
        <v>23</v>
      </c>
      <c r="C161" s="9" t="s">
        <v>45</v>
      </c>
      <c r="D161" s="9"/>
      <c r="E161" s="22" t="s">
        <v>709</v>
      </c>
      <c r="F161" s="108">
        <f>F162</f>
        <v>363.9</v>
      </c>
      <c r="G161" s="108">
        <f t="shared" ref="G161:H161" si="36">G162</f>
        <v>366.59999999999997</v>
      </c>
      <c r="H161" s="108">
        <f t="shared" si="36"/>
        <v>369.5</v>
      </c>
    </row>
    <row r="162" spans="1:8" s="161" customFormat="1" ht="108">
      <c r="A162" s="16" t="s">
        <v>240</v>
      </c>
      <c r="B162" s="16" t="s">
        <v>23</v>
      </c>
      <c r="C162" s="26" t="s">
        <v>715</v>
      </c>
      <c r="D162" s="134"/>
      <c r="E162" s="135" t="s">
        <v>214</v>
      </c>
      <c r="F162" s="108">
        <f>F166+F163</f>
        <v>363.9</v>
      </c>
      <c r="G162" s="108">
        <f>G166+G163</f>
        <v>366.59999999999997</v>
      </c>
      <c r="H162" s="108">
        <f>H166+H163</f>
        <v>369.5</v>
      </c>
    </row>
    <row r="163" spans="1:8" ht="96">
      <c r="A163" s="16" t="s">
        <v>240</v>
      </c>
      <c r="B163" s="16" t="s">
        <v>23</v>
      </c>
      <c r="C163" s="26" t="s">
        <v>715</v>
      </c>
      <c r="D163" s="24" t="s">
        <v>543</v>
      </c>
      <c r="E163" s="130" t="s">
        <v>544</v>
      </c>
      <c r="F163" s="108">
        <f>F164+F165</f>
        <v>303.36599999999999</v>
      </c>
      <c r="G163" s="108">
        <f>G164+G165</f>
        <v>303.36599999999999</v>
      </c>
      <c r="H163" s="108">
        <f>H164+H165</f>
        <v>303.36599999999999</v>
      </c>
    </row>
    <row r="164" spans="1:8" ht="36">
      <c r="A164" s="16" t="s">
        <v>240</v>
      </c>
      <c r="B164" s="16" t="s">
        <v>23</v>
      </c>
      <c r="C164" s="26" t="s">
        <v>715</v>
      </c>
      <c r="D164" s="25" t="s">
        <v>545</v>
      </c>
      <c r="E164" s="133" t="s">
        <v>170</v>
      </c>
      <c r="F164" s="108">
        <v>233</v>
      </c>
      <c r="G164" s="108">
        <v>233</v>
      </c>
      <c r="H164" s="108">
        <v>233</v>
      </c>
    </row>
    <row r="165" spans="1:8" ht="72">
      <c r="A165" s="16" t="s">
        <v>240</v>
      </c>
      <c r="B165" s="16" t="s">
        <v>23</v>
      </c>
      <c r="C165" s="26" t="s">
        <v>715</v>
      </c>
      <c r="D165" s="25">
        <v>129</v>
      </c>
      <c r="E165" s="133" t="s">
        <v>172</v>
      </c>
      <c r="F165" s="108">
        <v>70.366</v>
      </c>
      <c r="G165" s="108">
        <v>70.366</v>
      </c>
      <c r="H165" s="108">
        <v>70.366</v>
      </c>
    </row>
    <row r="166" spans="1:8" ht="36">
      <c r="A166" s="16" t="s">
        <v>240</v>
      </c>
      <c r="B166" s="16" t="s">
        <v>23</v>
      </c>
      <c r="C166" s="26" t="s">
        <v>715</v>
      </c>
      <c r="D166" s="24" t="s">
        <v>242</v>
      </c>
      <c r="E166" s="130" t="s">
        <v>654</v>
      </c>
      <c r="F166" s="108">
        <f>F167</f>
        <v>60.533999999999999</v>
      </c>
      <c r="G166" s="108">
        <f>G167</f>
        <v>63.234000000000002</v>
      </c>
      <c r="H166" s="108">
        <f>H167</f>
        <v>66.134</v>
      </c>
    </row>
    <row r="167" spans="1:8" ht="24">
      <c r="A167" s="16" t="s">
        <v>240</v>
      </c>
      <c r="B167" s="16" t="s">
        <v>23</v>
      </c>
      <c r="C167" s="26" t="s">
        <v>715</v>
      </c>
      <c r="D167" s="16" t="s">
        <v>244</v>
      </c>
      <c r="E167" s="22" t="s">
        <v>640</v>
      </c>
      <c r="F167" s="108">
        <v>60.533999999999999</v>
      </c>
      <c r="G167" s="108">
        <v>63.234000000000002</v>
      </c>
      <c r="H167" s="108">
        <v>66.134</v>
      </c>
    </row>
    <row r="168" spans="1:8">
      <c r="A168" s="16" t="s">
        <v>240</v>
      </c>
      <c r="B168" s="16" t="s">
        <v>23</v>
      </c>
      <c r="C168" s="9" t="s">
        <v>778</v>
      </c>
      <c r="D168" s="16"/>
      <c r="E168" s="22" t="s">
        <v>704</v>
      </c>
      <c r="F168" s="108">
        <f>F169</f>
        <v>43096.918999999994</v>
      </c>
      <c r="G168" s="108">
        <f t="shared" ref="G168:H168" si="37">G169</f>
        <v>23896.685000000001</v>
      </c>
      <c r="H168" s="108">
        <f t="shared" si="37"/>
        <v>23896.685000000001</v>
      </c>
    </row>
    <row r="169" spans="1:8" s="198" customFormat="1" ht="36">
      <c r="A169" s="16" t="s">
        <v>240</v>
      </c>
      <c r="B169" s="16" t="s">
        <v>23</v>
      </c>
      <c r="C169" s="171" t="s">
        <v>779</v>
      </c>
      <c r="D169" s="16"/>
      <c r="E169" s="22" t="s">
        <v>949</v>
      </c>
      <c r="F169" s="108">
        <f>F170+F174+F180</f>
        <v>43096.918999999994</v>
      </c>
      <c r="G169" s="108">
        <f>G170+G174+G180</f>
        <v>23896.685000000001</v>
      </c>
      <c r="H169" s="108">
        <f>H170+H174+H180</f>
        <v>23896.685000000001</v>
      </c>
    </row>
    <row r="170" spans="1:8" ht="60">
      <c r="A170" s="16" t="s">
        <v>240</v>
      </c>
      <c r="B170" s="16" t="s">
        <v>23</v>
      </c>
      <c r="C170" s="9" t="s">
        <v>781</v>
      </c>
      <c r="D170" s="25"/>
      <c r="E170" s="133" t="s">
        <v>716</v>
      </c>
      <c r="F170" s="108">
        <f>F171</f>
        <v>2109.1570000000002</v>
      </c>
      <c r="G170" s="108">
        <f t="shared" ref="G170:H170" si="38">G171</f>
        <v>958.20299999999997</v>
      </c>
      <c r="H170" s="108">
        <f t="shared" si="38"/>
        <v>958.20299999999997</v>
      </c>
    </row>
    <row r="171" spans="1:8" ht="96">
      <c r="A171" s="16" t="s">
        <v>240</v>
      </c>
      <c r="B171" s="16" t="s">
        <v>23</v>
      </c>
      <c r="C171" s="9" t="s">
        <v>781</v>
      </c>
      <c r="D171" s="24" t="s">
        <v>543</v>
      </c>
      <c r="E171" s="130" t="s">
        <v>544</v>
      </c>
      <c r="F171" s="108">
        <f>F172+F173</f>
        <v>2109.1570000000002</v>
      </c>
      <c r="G171" s="108">
        <f>G172+G173</f>
        <v>958.20299999999997</v>
      </c>
      <c r="H171" s="108">
        <f>H172+H173</f>
        <v>958.20299999999997</v>
      </c>
    </row>
    <row r="172" spans="1:8" s="161" customFormat="1" ht="36">
      <c r="A172" s="16" t="s">
        <v>240</v>
      </c>
      <c r="B172" s="16" t="s">
        <v>23</v>
      </c>
      <c r="C172" s="9" t="s">
        <v>781</v>
      </c>
      <c r="D172" s="25" t="s">
        <v>545</v>
      </c>
      <c r="E172" s="133" t="s">
        <v>170</v>
      </c>
      <c r="F172" s="108">
        <v>1619.95</v>
      </c>
      <c r="G172" s="108">
        <v>735.95</v>
      </c>
      <c r="H172" s="108">
        <v>735.95</v>
      </c>
    </row>
    <row r="173" spans="1:8" s="161" customFormat="1" ht="72">
      <c r="A173" s="16" t="s">
        <v>240</v>
      </c>
      <c r="B173" s="16" t="s">
        <v>23</v>
      </c>
      <c r="C173" s="9" t="s">
        <v>781</v>
      </c>
      <c r="D173" s="25">
        <v>129</v>
      </c>
      <c r="E173" s="133" t="s">
        <v>172</v>
      </c>
      <c r="F173" s="108">
        <v>489.20699999999999</v>
      </c>
      <c r="G173" s="108">
        <v>222.25299999999999</v>
      </c>
      <c r="H173" s="108">
        <v>222.25299999999999</v>
      </c>
    </row>
    <row r="174" spans="1:8" ht="36">
      <c r="A174" s="16" t="s">
        <v>240</v>
      </c>
      <c r="B174" s="16" t="s">
        <v>23</v>
      </c>
      <c r="C174" s="9" t="s">
        <v>782</v>
      </c>
      <c r="D174" s="25"/>
      <c r="E174" s="136" t="s">
        <v>373</v>
      </c>
      <c r="F174" s="108">
        <f>F175+F178</f>
        <v>22938.482</v>
      </c>
      <c r="G174" s="108">
        <f t="shared" ref="G174:H174" si="39">G175+G178</f>
        <v>22938.482</v>
      </c>
      <c r="H174" s="108">
        <f t="shared" si="39"/>
        <v>22938.482</v>
      </c>
    </row>
    <row r="175" spans="1:8" ht="96">
      <c r="A175" s="16" t="s">
        <v>240</v>
      </c>
      <c r="B175" s="16" t="s">
        <v>23</v>
      </c>
      <c r="C175" s="9" t="s">
        <v>782</v>
      </c>
      <c r="D175" s="24" t="s">
        <v>543</v>
      </c>
      <c r="E175" s="130" t="s">
        <v>544</v>
      </c>
      <c r="F175" s="108">
        <f>F176+F177</f>
        <v>22317.982</v>
      </c>
      <c r="G175" s="108">
        <f t="shared" ref="G175:H175" si="40">G176+G177</f>
        <v>22317.982</v>
      </c>
      <c r="H175" s="108">
        <f t="shared" si="40"/>
        <v>22317.982</v>
      </c>
    </row>
    <row r="176" spans="1:8">
      <c r="A176" s="16" t="s">
        <v>240</v>
      </c>
      <c r="B176" s="16" t="s">
        <v>23</v>
      </c>
      <c r="C176" s="9" t="s">
        <v>782</v>
      </c>
      <c r="D176" s="25" t="s">
        <v>550</v>
      </c>
      <c r="E176" s="133" t="s">
        <v>644</v>
      </c>
      <c r="F176" s="108">
        <v>17141.307000000001</v>
      </c>
      <c r="G176" s="108">
        <v>17141.307000000001</v>
      </c>
      <c r="H176" s="108">
        <v>17141.307000000001</v>
      </c>
    </row>
    <row r="177" spans="1:10" s="228" customFormat="1" ht="60">
      <c r="A177" s="16" t="s">
        <v>240</v>
      </c>
      <c r="B177" s="16" t="s">
        <v>23</v>
      </c>
      <c r="C177" s="9" t="s">
        <v>782</v>
      </c>
      <c r="D177" s="25">
        <v>119</v>
      </c>
      <c r="E177" s="133" t="s">
        <v>651</v>
      </c>
      <c r="F177" s="108">
        <v>5176.6750000000002</v>
      </c>
      <c r="G177" s="108">
        <v>5176.6750000000002</v>
      </c>
      <c r="H177" s="108">
        <v>5176.6750000000002</v>
      </c>
    </row>
    <row r="178" spans="1:10" s="228" customFormat="1" ht="36">
      <c r="A178" s="16" t="s">
        <v>240</v>
      </c>
      <c r="B178" s="16" t="s">
        <v>23</v>
      </c>
      <c r="C178" s="9" t="s">
        <v>782</v>
      </c>
      <c r="D178" s="24" t="s">
        <v>242</v>
      </c>
      <c r="E178" s="130" t="s">
        <v>654</v>
      </c>
      <c r="F178" s="108">
        <f>F179</f>
        <v>620.5</v>
      </c>
      <c r="G178" s="108">
        <f t="shared" ref="G178:H178" si="41">G179</f>
        <v>620.5</v>
      </c>
      <c r="H178" s="108">
        <f t="shared" si="41"/>
        <v>620.5</v>
      </c>
    </row>
    <row r="179" spans="1:10" ht="24">
      <c r="A179" s="16" t="s">
        <v>240</v>
      </c>
      <c r="B179" s="16" t="s">
        <v>23</v>
      </c>
      <c r="C179" s="9" t="s">
        <v>782</v>
      </c>
      <c r="D179" s="16" t="s">
        <v>244</v>
      </c>
      <c r="E179" s="22" t="s">
        <v>640</v>
      </c>
      <c r="F179" s="108">
        <v>620.5</v>
      </c>
      <c r="G179" s="108">
        <v>620.5</v>
      </c>
      <c r="H179" s="108">
        <v>620.5</v>
      </c>
    </row>
    <row r="180" spans="1:10" ht="36">
      <c r="A180" s="16" t="s">
        <v>240</v>
      </c>
      <c r="B180" s="16" t="s">
        <v>23</v>
      </c>
      <c r="C180" s="9" t="s">
        <v>934</v>
      </c>
      <c r="D180" s="25"/>
      <c r="E180" s="133" t="s">
        <v>762</v>
      </c>
      <c r="F180" s="108">
        <f>F181+F187+F190</f>
        <v>18049.28</v>
      </c>
      <c r="G180" s="108">
        <f t="shared" ref="G180:H180" si="42">G181+G187+G190</f>
        <v>0</v>
      </c>
      <c r="H180" s="108">
        <f t="shared" si="42"/>
        <v>0</v>
      </c>
    </row>
    <row r="181" spans="1:10" ht="96">
      <c r="A181" s="16" t="s">
        <v>240</v>
      </c>
      <c r="B181" s="16" t="s">
        <v>23</v>
      </c>
      <c r="C181" s="9" t="s">
        <v>934</v>
      </c>
      <c r="D181" s="24" t="s">
        <v>543</v>
      </c>
      <c r="E181" s="130" t="s">
        <v>544</v>
      </c>
      <c r="F181" s="108">
        <f>F182+F183+F184+F185+F186</f>
        <v>4935.2779999999993</v>
      </c>
      <c r="G181" s="108">
        <f t="shared" ref="G181:H181" si="43">G182+G183+G184+G185+G186</f>
        <v>0</v>
      </c>
      <c r="H181" s="108">
        <f t="shared" si="43"/>
        <v>0</v>
      </c>
    </row>
    <row r="182" spans="1:10">
      <c r="A182" s="16" t="s">
        <v>240</v>
      </c>
      <c r="B182" s="16" t="s">
        <v>23</v>
      </c>
      <c r="C182" s="9" t="s">
        <v>934</v>
      </c>
      <c r="D182" s="25" t="s">
        <v>550</v>
      </c>
      <c r="E182" s="133" t="s">
        <v>644</v>
      </c>
      <c r="F182" s="108">
        <v>2920.277</v>
      </c>
      <c r="G182" s="108">
        <v>0</v>
      </c>
      <c r="H182" s="108">
        <v>0</v>
      </c>
    </row>
    <row r="183" spans="1:10" ht="60">
      <c r="A183" s="16" t="s">
        <v>240</v>
      </c>
      <c r="B183" s="16" t="s">
        <v>23</v>
      </c>
      <c r="C183" s="9" t="s">
        <v>934</v>
      </c>
      <c r="D183" s="25">
        <v>119</v>
      </c>
      <c r="E183" s="133" t="s">
        <v>651</v>
      </c>
      <c r="F183" s="108">
        <v>881.923</v>
      </c>
      <c r="G183" s="108">
        <v>0</v>
      </c>
      <c r="H183" s="108">
        <v>0</v>
      </c>
    </row>
    <row r="184" spans="1:10" ht="36">
      <c r="A184" s="16" t="s">
        <v>240</v>
      </c>
      <c r="B184" s="16" t="s">
        <v>23</v>
      </c>
      <c r="C184" s="9" t="s">
        <v>934</v>
      </c>
      <c r="D184" s="25" t="s">
        <v>545</v>
      </c>
      <c r="E184" s="133" t="s">
        <v>170</v>
      </c>
      <c r="F184" s="108">
        <v>488.74799999999999</v>
      </c>
      <c r="G184" s="108">
        <v>0</v>
      </c>
      <c r="H184" s="108">
        <v>0</v>
      </c>
    </row>
    <row r="185" spans="1:10" ht="60">
      <c r="A185" s="16" t="s">
        <v>240</v>
      </c>
      <c r="B185" s="16" t="s">
        <v>23</v>
      </c>
      <c r="C185" s="9" t="s">
        <v>934</v>
      </c>
      <c r="D185" s="25" t="s">
        <v>546</v>
      </c>
      <c r="E185" s="133" t="s">
        <v>171</v>
      </c>
      <c r="F185" s="108">
        <v>381.512</v>
      </c>
      <c r="G185" s="108">
        <v>0</v>
      </c>
      <c r="H185" s="108">
        <v>0</v>
      </c>
    </row>
    <row r="186" spans="1:10" s="228" customFormat="1" ht="72">
      <c r="A186" s="16" t="s">
        <v>240</v>
      </c>
      <c r="B186" s="16" t="s">
        <v>23</v>
      </c>
      <c r="C186" s="9" t="s">
        <v>934</v>
      </c>
      <c r="D186" s="25">
        <v>129</v>
      </c>
      <c r="E186" s="133" t="s">
        <v>172</v>
      </c>
      <c r="F186" s="108">
        <v>262.81799999999998</v>
      </c>
      <c r="G186" s="108">
        <v>0</v>
      </c>
      <c r="H186" s="108">
        <v>0</v>
      </c>
    </row>
    <row r="187" spans="1:10" s="228" customFormat="1" ht="36">
      <c r="A187" s="16" t="s">
        <v>240</v>
      </c>
      <c r="B187" s="16" t="s">
        <v>23</v>
      </c>
      <c r="C187" s="9" t="s">
        <v>934</v>
      </c>
      <c r="D187" s="24" t="s">
        <v>242</v>
      </c>
      <c r="E187" s="130" t="s">
        <v>654</v>
      </c>
      <c r="F187" s="108">
        <f>F188+F189</f>
        <v>2451.4059999999999</v>
      </c>
      <c r="G187" s="108">
        <f t="shared" ref="G187:H187" si="44">G188+G189</f>
        <v>0</v>
      </c>
      <c r="H187" s="108">
        <f t="shared" si="44"/>
        <v>0</v>
      </c>
    </row>
    <row r="188" spans="1:10" s="228" customFormat="1" ht="24">
      <c r="A188" s="16" t="s">
        <v>240</v>
      </c>
      <c r="B188" s="16" t="s">
        <v>23</v>
      </c>
      <c r="C188" s="9" t="s">
        <v>934</v>
      </c>
      <c r="D188" s="16" t="s">
        <v>244</v>
      </c>
      <c r="E188" s="22" t="s">
        <v>640</v>
      </c>
      <c r="F188" s="108">
        <v>2128.8380000000002</v>
      </c>
      <c r="G188" s="108">
        <f>G189</f>
        <v>0</v>
      </c>
      <c r="H188" s="108">
        <f>H189</f>
        <v>0</v>
      </c>
    </row>
    <row r="189" spans="1:10" s="228" customFormat="1">
      <c r="A189" s="16" t="s">
        <v>240</v>
      </c>
      <c r="B189" s="16" t="s">
        <v>23</v>
      </c>
      <c r="C189" s="9" t="s">
        <v>934</v>
      </c>
      <c r="D189" s="16">
        <v>247</v>
      </c>
      <c r="E189" s="22" t="s">
        <v>679</v>
      </c>
      <c r="F189" s="108">
        <v>322.56799999999998</v>
      </c>
      <c r="G189" s="108">
        <v>0</v>
      </c>
      <c r="H189" s="108">
        <v>0</v>
      </c>
    </row>
    <row r="190" spans="1:10" s="228" customFormat="1" ht="48">
      <c r="A190" s="16" t="s">
        <v>240</v>
      </c>
      <c r="B190" s="16" t="s">
        <v>23</v>
      </c>
      <c r="C190" s="9" t="s">
        <v>934</v>
      </c>
      <c r="D190" s="27" t="s">
        <v>282</v>
      </c>
      <c r="E190" s="130" t="s">
        <v>641</v>
      </c>
      <c r="F190" s="108">
        <f>F191</f>
        <v>10662.596</v>
      </c>
      <c r="G190" s="108">
        <f t="shared" ref="G190:H190" si="45">G191</f>
        <v>0</v>
      </c>
      <c r="H190" s="108">
        <f t="shared" si="45"/>
        <v>0</v>
      </c>
    </row>
    <row r="191" spans="1:10" s="228" customFormat="1" ht="84">
      <c r="A191" s="16" t="s">
        <v>240</v>
      </c>
      <c r="B191" s="16" t="s">
        <v>23</v>
      </c>
      <c r="C191" s="9" t="s">
        <v>934</v>
      </c>
      <c r="D191" s="16" t="s">
        <v>285</v>
      </c>
      <c r="E191" s="22" t="s">
        <v>621</v>
      </c>
      <c r="F191" s="108">
        <v>10662.596</v>
      </c>
      <c r="G191" s="108">
        <v>0</v>
      </c>
      <c r="H191" s="108">
        <v>0</v>
      </c>
    </row>
    <row r="192" spans="1:10" s="167" customFormat="1" ht="60">
      <c r="A192" s="168" t="s">
        <v>240</v>
      </c>
      <c r="B192" s="168" t="s">
        <v>23</v>
      </c>
      <c r="C192" s="101" t="s">
        <v>787</v>
      </c>
      <c r="D192" s="168"/>
      <c r="E192" s="169" t="s">
        <v>789</v>
      </c>
      <c r="F192" s="170">
        <f>F193+F209</f>
        <v>19892.084999999999</v>
      </c>
      <c r="G192" s="170">
        <f t="shared" ref="G192:H192" si="46">G193+G209</f>
        <v>20598.696</v>
      </c>
      <c r="H192" s="170">
        <f t="shared" si="46"/>
        <v>20598.696</v>
      </c>
      <c r="I192" s="144"/>
      <c r="J192" s="144"/>
    </row>
    <row r="193" spans="1:8" s="167" customFormat="1" ht="48">
      <c r="A193" s="16" t="s">
        <v>240</v>
      </c>
      <c r="B193" s="16" t="s">
        <v>23</v>
      </c>
      <c r="C193" s="9" t="s">
        <v>795</v>
      </c>
      <c r="D193" s="16"/>
      <c r="E193" s="22" t="s">
        <v>794</v>
      </c>
      <c r="F193" s="108">
        <f>F194+F205</f>
        <v>1681.194</v>
      </c>
      <c r="G193" s="108">
        <f t="shared" ref="G193:H193" si="47">G194+G205</f>
        <v>2387.8049999999998</v>
      </c>
      <c r="H193" s="108">
        <f t="shared" si="47"/>
        <v>2387.8049999999998</v>
      </c>
    </row>
    <row r="194" spans="1:8" s="167" customFormat="1" ht="36">
      <c r="A194" s="16" t="s">
        <v>240</v>
      </c>
      <c r="B194" s="16" t="s">
        <v>23</v>
      </c>
      <c r="C194" s="9" t="s">
        <v>797</v>
      </c>
      <c r="D194" s="16"/>
      <c r="E194" s="22" t="s">
        <v>796</v>
      </c>
      <c r="F194" s="108">
        <f>F195+F201+F198</f>
        <v>1352.694</v>
      </c>
      <c r="G194" s="108">
        <f t="shared" ref="G194:H194" si="48">G195+G201+G198</f>
        <v>2059.3049999999998</v>
      </c>
      <c r="H194" s="108">
        <f t="shared" si="48"/>
        <v>2059.3049999999998</v>
      </c>
    </row>
    <row r="195" spans="1:8" s="167" customFormat="1" ht="36">
      <c r="A195" s="16" t="s">
        <v>240</v>
      </c>
      <c r="B195" s="16" t="s">
        <v>23</v>
      </c>
      <c r="C195" s="9" t="s">
        <v>799</v>
      </c>
      <c r="D195" s="16"/>
      <c r="E195" s="22" t="s">
        <v>798</v>
      </c>
      <c r="F195" s="108">
        <f t="shared" ref="F195:H196" si="49">F196</f>
        <v>281.5</v>
      </c>
      <c r="G195" s="108">
        <f t="shared" si="49"/>
        <v>269.5</v>
      </c>
      <c r="H195" s="108">
        <f t="shared" si="49"/>
        <v>269.5</v>
      </c>
    </row>
    <row r="196" spans="1:8" s="167" customFormat="1" ht="36">
      <c r="A196" s="16" t="s">
        <v>240</v>
      </c>
      <c r="B196" s="16" t="s">
        <v>23</v>
      </c>
      <c r="C196" s="9" t="s">
        <v>799</v>
      </c>
      <c r="D196" s="24" t="s">
        <v>242</v>
      </c>
      <c r="E196" s="130" t="s">
        <v>654</v>
      </c>
      <c r="F196" s="108">
        <f t="shared" si="49"/>
        <v>281.5</v>
      </c>
      <c r="G196" s="108">
        <f t="shared" si="49"/>
        <v>269.5</v>
      </c>
      <c r="H196" s="108">
        <f t="shared" si="49"/>
        <v>269.5</v>
      </c>
    </row>
    <row r="197" spans="1:8" s="167" customFormat="1" ht="24">
      <c r="A197" s="16" t="s">
        <v>240</v>
      </c>
      <c r="B197" s="16" t="s">
        <v>23</v>
      </c>
      <c r="C197" s="9" t="s">
        <v>799</v>
      </c>
      <c r="D197" s="16" t="s">
        <v>244</v>
      </c>
      <c r="E197" s="22" t="s">
        <v>640</v>
      </c>
      <c r="F197" s="108">
        <v>281.5</v>
      </c>
      <c r="G197" s="108">
        <v>269.5</v>
      </c>
      <c r="H197" s="108">
        <v>269.5</v>
      </c>
    </row>
    <row r="198" spans="1:8" s="167" customFormat="1" ht="60">
      <c r="A198" s="16" t="s">
        <v>240</v>
      </c>
      <c r="B198" s="16" t="s">
        <v>23</v>
      </c>
      <c r="C198" s="9" t="s">
        <v>814</v>
      </c>
      <c r="D198" s="16"/>
      <c r="E198" s="22" t="s">
        <v>800</v>
      </c>
      <c r="F198" s="108">
        <f>F199</f>
        <v>78.8</v>
      </c>
      <c r="G198" s="108">
        <f t="shared" ref="G198:H199" si="50">G199</f>
        <v>78.8</v>
      </c>
      <c r="H198" s="108">
        <f t="shared" si="50"/>
        <v>78.8</v>
      </c>
    </row>
    <row r="199" spans="1:8" s="167" customFormat="1" ht="36">
      <c r="A199" s="16" t="s">
        <v>240</v>
      </c>
      <c r="B199" s="16" t="s">
        <v>23</v>
      </c>
      <c r="C199" s="9" t="s">
        <v>814</v>
      </c>
      <c r="D199" s="24" t="s">
        <v>242</v>
      </c>
      <c r="E199" s="130" t="s">
        <v>654</v>
      </c>
      <c r="F199" s="108">
        <f>F200</f>
        <v>78.8</v>
      </c>
      <c r="G199" s="108">
        <f t="shared" si="50"/>
        <v>78.8</v>
      </c>
      <c r="H199" s="108">
        <f t="shared" si="50"/>
        <v>78.8</v>
      </c>
    </row>
    <row r="200" spans="1:8" s="167" customFormat="1" ht="24">
      <c r="A200" s="16" t="s">
        <v>240</v>
      </c>
      <c r="B200" s="16" t="s">
        <v>23</v>
      </c>
      <c r="C200" s="9" t="s">
        <v>814</v>
      </c>
      <c r="D200" s="16" t="s">
        <v>244</v>
      </c>
      <c r="E200" s="22" t="s">
        <v>640</v>
      </c>
      <c r="F200" s="108">
        <v>78.8</v>
      </c>
      <c r="G200" s="108">
        <v>78.8</v>
      </c>
      <c r="H200" s="108">
        <v>78.8</v>
      </c>
    </row>
    <row r="201" spans="1:8" s="167" customFormat="1">
      <c r="A201" s="16" t="s">
        <v>240</v>
      </c>
      <c r="B201" s="16" t="s">
        <v>23</v>
      </c>
      <c r="C201" s="9" t="s">
        <v>813</v>
      </c>
      <c r="D201" s="16"/>
      <c r="E201" s="22" t="s">
        <v>812</v>
      </c>
      <c r="F201" s="108">
        <f>F202</f>
        <v>992.39400000000001</v>
      </c>
      <c r="G201" s="108">
        <f t="shared" ref="G201:H201" si="51">G202</f>
        <v>1711.0049999999999</v>
      </c>
      <c r="H201" s="108">
        <f t="shared" si="51"/>
        <v>1711.0049999999999</v>
      </c>
    </row>
    <row r="202" spans="1:8" s="167" customFormat="1" ht="36">
      <c r="A202" s="16" t="s">
        <v>240</v>
      </c>
      <c r="B202" s="16" t="s">
        <v>23</v>
      </c>
      <c r="C202" s="9" t="s">
        <v>813</v>
      </c>
      <c r="D202" s="24" t="s">
        <v>242</v>
      </c>
      <c r="E202" s="130" t="s">
        <v>654</v>
      </c>
      <c r="F202" s="108">
        <f>F204+F203</f>
        <v>992.39400000000001</v>
      </c>
      <c r="G202" s="108">
        <f t="shared" ref="G202:H202" si="52">G204+G203</f>
        <v>1711.0049999999999</v>
      </c>
      <c r="H202" s="108">
        <f t="shared" si="52"/>
        <v>1711.0049999999999</v>
      </c>
    </row>
    <row r="203" spans="1:8" s="197" customFormat="1" ht="24">
      <c r="A203" s="16" t="s">
        <v>240</v>
      </c>
      <c r="B203" s="16" t="s">
        <v>23</v>
      </c>
      <c r="C203" s="9" t="s">
        <v>813</v>
      </c>
      <c r="D203" s="16" t="s">
        <v>244</v>
      </c>
      <c r="E203" s="22" t="s">
        <v>640</v>
      </c>
      <c r="F203" s="108">
        <v>175.04300000000001</v>
      </c>
      <c r="G203" s="108">
        <v>157.62899999999999</v>
      </c>
      <c r="H203" s="108">
        <v>157.62899999999999</v>
      </c>
    </row>
    <row r="204" spans="1:8" s="167" customFormat="1">
      <c r="A204" s="16" t="s">
        <v>240</v>
      </c>
      <c r="B204" s="16" t="s">
        <v>23</v>
      </c>
      <c r="C204" s="9" t="s">
        <v>813</v>
      </c>
      <c r="D204" s="16">
        <v>247</v>
      </c>
      <c r="E204" s="22" t="s">
        <v>679</v>
      </c>
      <c r="F204" s="108">
        <v>817.351</v>
      </c>
      <c r="G204" s="108">
        <v>1553.376</v>
      </c>
      <c r="H204" s="108">
        <v>1553.376</v>
      </c>
    </row>
    <row r="205" spans="1:8" s="167" customFormat="1" ht="36">
      <c r="A205" s="16" t="s">
        <v>240</v>
      </c>
      <c r="B205" s="16" t="s">
        <v>23</v>
      </c>
      <c r="C205" s="9" t="s">
        <v>816</v>
      </c>
      <c r="D205" s="16"/>
      <c r="E205" s="22" t="s">
        <v>815</v>
      </c>
      <c r="F205" s="108">
        <f>F206</f>
        <v>328.5</v>
      </c>
      <c r="G205" s="108">
        <f t="shared" ref="G205:H207" si="53">G206</f>
        <v>328.5</v>
      </c>
      <c r="H205" s="108">
        <f t="shared" si="53"/>
        <v>328.5</v>
      </c>
    </row>
    <row r="206" spans="1:8" s="167" customFormat="1" ht="24">
      <c r="A206" s="16" t="s">
        <v>240</v>
      </c>
      <c r="B206" s="16" t="s">
        <v>23</v>
      </c>
      <c r="C206" s="9" t="s">
        <v>817</v>
      </c>
      <c r="D206" s="16"/>
      <c r="E206" s="22" t="s">
        <v>968</v>
      </c>
      <c r="F206" s="108">
        <f>F207</f>
        <v>328.5</v>
      </c>
      <c r="G206" s="108">
        <f t="shared" si="53"/>
        <v>328.5</v>
      </c>
      <c r="H206" s="108">
        <f t="shared" si="53"/>
        <v>328.5</v>
      </c>
    </row>
    <row r="207" spans="1:8" s="167" customFormat="1" ht="36">
      <c r="A207" s="16" t="s">
        <v>240</v>
      </c>
      <c r="B207" s="16" t="s">
        <v>23</v>
      </c>
      <c r="C207" s="9" t="s">
        <v>817</v>
      </c>
      <c r="D207" s="24" t="s">
        <v>242</v>
      </c>
      <c r="E207" s="130" t="s">
        <v>654</v>
      </c>
      <c r="F207" s="108">
        <f>F208</f>
        <v>328.5</v>
      </c>
      <c r="G207" s="108">
        <f t="shared" si="53"/>
        <v>328.5</v>
      </c>
      <c r="H207" s="108">
        <f t="shared" si="53"/>
        <v>328.5</v>
      </c>
    </row>
    <row r="208" spans="1:8" s="167" customFormat="1" ht="24">
      <c r="A208" s="16" t="s">
        <v>240</v>
      </c>
      <c r="B208" s="16" t="s">
        <v>23</v>
      </c>
      <c r="C208" s="9" t="s">
        <v>817</v>
      </c>
      <c r="D208" s="16" t="s">
        <v>244</v>
      </c>
      <c r="E208" s="22" t="s">
        <v>640</v>
      </c>
      <c r="F208" s="108">
        <v>328.5</v>
      </c>
      <c r="G208" s="108">
        <v>328.5</v>
      </c>
      <c r="H208" s="108">
        <v>328.5</v>
      </c>
    </row>
    <row r="209" spans="1:10" s="167" customFormat="1">
      <c r="A209" s="16" t="s">
        <v>240</v>
      </c>
      <c r="B209" s="16" t="s">
        <v>23</v>
      </c>
      <c r="C209" s="9" t="s">
        <v>790</v>
      </c>
      <c r="D209" s="16"/>
      <c r="E209" s="22" t="s">
        <v>704</v>
      </c>
      <c r="F209" s="108">
        <f>F210</f>
        <v>18210.891</v>
      </c>
      <c r="G209" s="108">
        <f>G210</f>
        <v>18210.891</v>
      </c>
      <c r="H209" s="108">
        <f>H210</f>
        <v>18210.891</v>
      </c>
    </row>
    <row r="210" spans="1:10" s="167" customFormat="1" ht="60">
      <c r="A210" s="16" t="s">
        <v>240</v>
      </c>
      <c r="B210" s="16" t="s">
        <v>23</v>
      </c>
      <c r="C210" s="9" t="s">
        <v>1002</v>
      </c>
      <c r="D210" s="16"/>
      <c r="E210" s="22" t="s">
        <v>791</v>
      </c>
      <c r="F210" s="108">
        <f>F211+F218</f>
        <v>18210.891</v>
      </c>
      <c r="G210" s="108">
        <f t="shared" ref="G210:H210" si="54">G211+G218</f>
        <v>18210.891</v>
      </c>
      <c r="H210" s="108">
        <f t="shared" si="54"/>
        <v>18210.891</v>
      </c>
    </row>
    <row r="211" spans="1:10" s="167" customFormat="1" ht="60">
      <c r="A211" s="16" t="s">
        <v>240</v>
      </c>
      <c r="B211" s="16" t="s">
        <v>23</v>
      </c>
      <c r="C211" s="9" t="s">
        <v>792</v>
      </c>
      <c r="D211" s="16"/>
      <c r="E211" s="22" t="s">
        <v>852</v>
      </c>
      <c r="F211" s="108">
        <f>F212+F216</f>
        <v>10543.231</v>
      </c>
      <c r="G211" s="108">
        <f>G212+G216</f>
        <v>10543.231</v>
      </c>
      <c r="H211" s="108">
        <f>H212+H216</f>
        <v>10543.231</v>
      </c>
    </row>
    <row r="212" spans="1:10" s="167" customFormat="1" ht="96">
      <c r="A212" s="16" t="s">
        <v>240</v>
      </c>
      <c r="B212" s="16" t="s">
        <v>23</v>
      </c>
      <c r="C212" s="9" t="s">
        <v>792</v>
      </c>
      <c r="D212" s="24" t="s">
        <v>543</v>
      </c>
      <c r="E212" s="130" t="s">
        <v>544</v>
      </c>
      <c r="F212" s="108">
        <f>F213+F215+F214</f>
        <v>10187.370999999999</v>
      </c>
      <c r="G212" s="108">
        <f>G213+G215+G214</f>
        <v>10187.370999999999</v>
      </c>
      <c r="H212" s="108">
        <f>H213+H215+H214</f>
        <v>10187.370999999999</v>
      </c>
    </row>
    <row r="213" spans="1:10" s="167" customFormat="1" ht="36">
      <c r="A213" s="16" t="s">
        <v>240</v>
      </c>
      <c r="B213" s="16" t="s">
        <v>23</v>
      </c>
      <c r="C213" s="9" t="s">
        <v>792</v>
      </c>
      <c r="D213" s="25" t="s">
        <v>545</v>
      </c>
      <c r="E213" s="133" t="s">
        <v>170</v>
      </c>
      <c r="F213" s="108">
        <v>5724.402</v>
      </c>
      <c r="G213" s="108">
        <v>5724.402</v>
      </c>
      <c r="H213" s="108">
        <v>5724.402</v>
      </c>
    </row>
    <row r="214" spans="1:10" s="167" customFormat="1" ht="60">
      <c r="A214" s="16" t="s">
        <v>240</v>
      </c>
      <c r="B214" s="16" t="s">
        <v>23</v>
      </c>
      <c r="C214" s="9" t="s">
        <v>792</v>
      </c>
      <c r="D214" s="25" t="s">
        <v>546</v>
      </c>
      <c r="E214" s="133" t="s">
        <v>171</v>
      </c>
      <c r="F214" s="108">
        <v>2100</v>
      </c>
      <c r="G214" s="108">
        <v>2100</v>
      </c>
      <c r="H214" s="108">
        <v>2100</v>
      </c>
    </row>
    <row r="215" spans="1:10" s="167" customFormat="1" ht="72">
      <c r="A215" s="16" t="s">
        <v>240</v>
      </c>
      <c r="B215" s="16" t="s">
        <v>23</v>
      </c>
      <c r="C215" s="9" t="s">
        <v>792</v>
      </c>
      <c r="D215" s="25">
        <v>129</v>
      </c>
      <c r="E215" s="133" t="s">
        <v>172</v>
      </c>
      <c r="F215" s="108">
        <v>2362.9690000000001</v>
      </c>
      <c r="G215" s="108">
        <v>2362.9690000000001</v>
      </c>
      <c r="H215" s="108">
        <v>2362.9690000000001</v>
      </c>
    </row>
    <row r="216" spans="1:10" s="167" customFormat="1" ht="36">
      <c r="A216" s="16" t="s">
        <v>240</v>
      </c>
      <c r="B216" s="16" t="s">
        <v>23</v>
      </c>
      <c r="C216" s="9" t="s">
        <v>792</v>
      </c>
      <c r="D216" s="24" t="s">
        <v>242</v>
      </c>
      <c r="E216" s="130" t="s">
        <v>654</v>
      </c>
      <c r="F216" s="108">
        <f>F217</f>
        <v>355.86</v>
      </c>
      <c r="G216" s="108">
        <f t="shared" ref="G216:H216" si="55">G217</f>
        <v>355.86</v>
      </c>
      <c r="H216" s="108">
        <f t="shared" si="55"/>
        <v>355.86</v>
      </c>
    </row>
    <row r="217" spans="1:10" s="167" customFormat="1" ht="24">
      <c r="A217" s="16" t="s">
        <v>240</v>
      </c>
      <c r="B217" s="16" t="s">
        <v>23</v>
      </c>
      <c r="C217" s="9" t="s">
        <v>792</v>
      </c>
      <c r="D217" s="16" t="s">
        <v>244</v>
      </c>
      <c r="E217" s="22" t="s">
        <v>640</v>
      </c>
      <c r="F217" s="108">
        <v>355.86</v>
      </c>
      <c r="G217" s="108">
        <v>355.86</v>
      </c>
      <c r="H217" s="108">
        <v>355.86</v>
      </c>
    </row>
    <row r="218" spans="1:10" s="167" customFormat="1" ht="60">
      <c r="A218" s="16" t="s">
        <v>240</v>
      </c>
      <c r="B218" s="16" t="s">
        <v>23</v>
      </c>
      <c r="C218" s="9" t="s">
        <v>793</v>
      </c>
      <c r="D218" s="25"/>
      <c r="E218" s="133" t="s">
        <v>716</v>
      </c>
      <c r="F218" s="108">
        <f>F219</f>
        <v>7667.66</v>
      </c>
      <c r="G218" s="108">
        <f t="shared" ref="G218:H218" si="56">G219</f>
        <v>7667.66</v>
      </c>
      <c r="H218" s="108">
        <f t="shared" si="56"/>
        <v>7667.66</v>
      </c>
    </row>
    <row r="219" spans="1:10" s="167" customFormat="1" ht="96">
      <c r="A219" s="16" t="s">
        <v>240</v>
      </c>
      <c r="B219" s="16" t="s">
        <v>23</v>
      </c>
      <c r="C219" s="9" t="s">
        <v>793</v>
      </c>
      <c r="D219" s="24" t="s">
        <v>543</v>
      </c>
      <c r="E219" s="130" t="s">
        <v>544</v>
      </c>
      <c r="F219" s="108">
        <f>F220+F221</f>
        <v>7667.66</v>
      </c>
      <c r="G219" s="108">
        <f t="shared" ref="G219:H219" si="57">G220+G221</f>
        <v>7667.66</v>
      </c>
      <c r="H219" s="108">
        <f t="shared" si="57"/>
        <v>7667.66</v>
      </c>
    </row>
    <row r="220" spans="1:10" s="167" customFormat="1" ht="36">
      <c r="A220" s="16" t="s">
        <v>240</v>
      </c>
      <c r="B220" s="16" t="s">
        <v>23</v>
      </c>
      <c r="C220" s="9" t="s">
        <v>793</v>
      </c>
      <c r="D220" s="25" t="s">
        <v>545</v>
      </c>
      <c r="E220" s="133" t="s">
        <v>170</v>
      </c>
      <c r="F220" s="108">
        <v>5889.14</v>
      </c>
      <c r="G220" s="108">
        <v>5889.14</v>
      </c>
      <c r="H220" s="108">
        <v>5889.14</v>
      </c>
    </row>
    <row r="221" spans="1:10" s="167" customFormat="1" ht="72">
      <c r="A221" s="16" t="s">
        <v>240</v>
      </c>
      <c r="B221" s="16" t="s">
        <v>23</v>
      </c>
      <c r="C221" s="9" t="s">
        <v>793</v>
      </c>
      <c r="D221" s="25">
        <v>129</v>
      </c>
      <c r="E221" s="133" t="s">
        <v>172</v>
      </c>
      <c r="F221" s="108">
        <v>1778.52</v>
      </c>
      <c r="G221" s="108">
        <v>1778.52</v>
      </c>
      <c r="H221" s="108">
        <v>1778.52</v>
      </c>
    </row>
    <row r="222" spans="1:10" ht="48">
      <c r="A222" s="168" t="s">
        <v>240</v>
      </c>
      <c r="B222" s="168" t="s">
        <v>23</v>
      </c>
      <c r="C222" s="173" t="s">
        <v>887</v>
      </c>
      <c r="D222" s="168"/>
      <c r="E222" s="174" t="s">
        <v>886</v>
      </c>
      <c r="F222" s="170">
        <f>F223</f>
        <v>6860.1329999999998</v>
      </c>
      <c r="G222" s="170">
        <f t="shared" ref="G222:H223" si="58">G223</f>
        <v>6860.1329999999998</v>
      </c>
      <c r="H222" s="170">
        <f t="shared" si="58"/>
        <v>6860.1329999999998</v>
      </c>
      <c r="I222" s="144"/>
      <c r="J222" s="144"/>
    </row>
    <row r="223" spans="1:10" ht="24">
      <c r="A223" s="16" t="s">
        <v>240</v>
      </c>
      <c r="B223" s="16" t="s">
        <v>23</v>
      </c>
      <c r="C223" s="28" t="s">
        <v>925</v>
      </c>
      <c r="D223" s="175"/>
      <c r="E223" s="136" t="s">
        <v>704</v>
      </c>
      <c r="F223" s="176">
        <f>F224</f>
        <v>6860.1329999999998</v>
      </c>
      <c r="G223" s="176">
        <f t="shared" si="58"/>
        <v>6860.1329999999998</v>
      </c>
      <c r="H223" s="176">
        <f t="shared" si="58"/>
        <v>6860.1329999999998</v>
      </c>
    </row>
    <row r="224" spans="1:10" ht="36">
      <c r="A224" s="16" t="s">
        <v>240</v>
      </c>
      <c r="B224" s="16" t="s">
        <v>23</v>
      </c>
      <c r="C224" s="28" t="s">
        <v>924</v>
      </c>
      <c r="D224" s="175"/>
      <c r="E224" s="136" t="s">
        <v>949</v>
      </c>
      <c r="F224" s="176">
        <f>F225+F232</f>
        <v>6860.1329999999998</v>
      </c>
      <c r="G224" s="176">
        <f t="shared" ref="G224:H224" si="59">G225+G232</f>
        <v>6860.1329999999998</v>
      </c>
      <c r="H224" s="176">
        <f t="shared" si="59"/>
        <v>6860.1329999999998</v>
      </c>
    </row>
    <row r="225" spans="1:10" ht="60">
      <c r="A225" s="16" t="s">
        <v>240</v>
      </c>
      <c r="B225" s="16" t="s">
        <v>23</v>
      </c>
      <c r="C225" s="28" t="s">
        <v>922</v>
      </c>
      <c r="D225" s="16"/>
      <c r="E225" s="177" t="s">
        <v>852</v>
      </c>
      <c r="F225" s="108">
        <f>F226+F230</f>
        <v>3104.4230000000002</v>
      </c>
      <c r="G225" s="108">
        <f t="shared" ref="G225:H225" si="60">G226+G230</f>
        <v>3104.4230000000002</v>
      </c>
      <c r="H225" s="108">
        <f t="shared" si="60"/>
        <v>3104.4230000000002</v>
      </c>
    </row>
    <row r="226" spans="1:10" ht="96">
      <c r="A226" s="16" t="s">
        <v>240</v>
      </c>
      <c r="B226" s="16" t="s">
        <v>23</v>
      </c>
      <c r="C226" s="28" t="s">
        <v>922</v>
      </c>
      <c r="D226" s="24" t="s">
        <v>543</v>
      </c>
      <c r="E226" s="130" t="s">
        <v>544</v>
      </c>
      <c r="F226" s="108">
        <f>F227+F228+F229</f>
        <v>3062.4230000000002</v>
      </c>
      <c r="G226" s="108">
        <f t="shared" ref="G226:H226" si="61">G227+G228+G229</f>
        <v>3062.4230000000002</v>
      </c>
      <c r="H226" s="108">
        <f t="shared" si="61"/>
        <v>3062.4230000000002</v>
      </c>
    </row>
    <row r="227" spans="1:10" ht="36">
      <c r="A227" s="16" t="s">
        <v>240</v>
      </c>
      <c r="B227" s="16" t="s">
        <v>23</v>
      </c>
      <c r="C227" s="28" t="s">
        <v>922</v>
      </c>
      <c r="D227" s="25" t="s">
        <v>545</v>
      </c>
      <c r="E227" s="133" t="s">
        <v>170</v>
      </c>
      <c r="F227" s="108">
        <v>1852.0920000000001</v>
      </c>
      <c r="G227" s="108">
        <v>1852.0920000000001</v>
      </c>
      <c r="H227" s="108">
        <v>1852.0920000000001</v>
      </c>
    </row>
    <row r="228" spans="1:10" ht="60">
      <c r="A228" s="16" t="s">
        <v>240</v>
      </c>
      <c r="B228" s="16" t="s">
        <v>23</v>
      </c>
      <c r="C228" s="28" t="s">
        <v>922</v>
      </c>
      <c r="D228" s="25" t="s">
        <v>546</v>
      </c>
      <c r="E228" s="133" t="s">
        <v>171</v>
      </c>
      <c r="F228" s="108">
        <v>500</v>
      </c>
      <c r="G228" s="108">
        <v>500</v>
      </c>
      <c r="H228" s="108">
        <v>500</v>
      </c>
    </row>
    <row r="229" spans="1:10" ht="72">
      <c r="A229" s="16" t="s">
        <v>240</v>
      </c>
      <c r="B229" s="16" t="s">
        <v>23</v>
      </c>
      <c r="C229" s="28" t="s">
        <v>922</v>
      </c>
      <c r="D229" s="25">
        <v>129</v>
      </c>
      <c r="E229" s="133" t="s">
        <v>172</v>
      </c>
      <c r="F229" s="108">
        <v>710.33100000000002</v>
      </c>
      <c r="G229" s="108">
        <v>710.33100000000002</v>
      </c>
      <c r="H229" s="108">
        <v>710.33100000000002</v>
      </c>
    </row>
    <row r="230" spans="1:10" ht="36">
      <c r="A230" s="16" t="s">
        <v>240</v>
      </c>
      <c r="B230" s="16" t="s">
        <v>23</v>
      </c>
      <c r="C230" s="28" t="s">
        <v>922</v>
      </c>
      <c r="D230" s="24" t="s">
        <v>242</v>
      </c>
      <c r="E230" s="130" t="s">
        <v>654</v>
      </c>
      <c r="F230" s="108">
        <f>F231</f>
        <v>42</v>
      </c>
      <c r="G230" s="108">
        <f t="shared" ref="G230:H230" si="62">G231</f>
        <v>42</v>
      </c>
      <c r="H230" s="108">
        <f t="shared" si="62"/>
        <v>42</v>
      </c>
    </row>
    <row r="231" spans="1:10" ht="24">
      <c r="A231" s="16" t="s">
        <v>240</v>
      </c>
      <c r="B231" s="16" t="s">
        <v>23</v>
      </c>
      <c r="C231" s="28" t="s">
        <v>922</v>
      </c>
      <c r="D231" s="16" t="s">
        <v>244</v>
      </c>
      <c r="E231" s="22" t="s">
        <v>640</v>
      </c>
      <c r="F231" s="108">
        <v>42</v>
      </c>
      <c r="G231" s="108">
        <v>42</v>
      </c>
      <c r="H231" s="108">
        <v>42</v>
      </c>
    </row>
    <row r="232" spans="1:10" ht="60">
      <c r="A232" s="16" t="s">
        <v>240</v>
      </c>
      <c r="B232" s="16" t="s">
        <v>23</v>
      </c>
      <c r="C232" s="9" t="s">
        <v>923</v>
      </c>
      <c r="D232" s="25"/>
      <c r="E232" s="133" t="s">
        <v>716</v>
      </c>
      <c r="F232" s="108">
        <f>F233</f>
        <v>3755.71</v>
      </c>
      <c r="G232" s="108">
        <f t="shared" ref="G232:H232" si="63">G233</f>
        <v>3755.71</v>
      </c>
      <c r="H232" s="108">
        <f t="shared" si="63"/>
        <v>3755.71</v>
      </c>
    </row>
    <row r="233" spans="1:10" ht="96">
      <c r="A233" s="16" t="s">
        <v>240</v>
      </c>
      <c r="B233" s="16" t="s">
        <v>23</v>
      </c>
      <c r="C233" s="9" t="s">
        <v>923</v>
      </c>
      <c r="D233" s="24" t="s">
        <v>543</v>
      </c>
      <c r="E233" s="130" t="s">
        <v>544</v>
      </c>
      <c r="F233" s="108">
        <f>F234+F235</f>
        <v>3755.71</v>
      </c>
      <c r="G233" s="108">
        <f t="shared" ref="G233:H233" si="64">G234+G235</f>
        <v>3755.71</v>
      </c>
      <c r="H233" s="108">
        <f t="shared" si="64"/>
        <v>3755.71</v>
      </c>
    </row>
    <row r="234" spans="1:10" ht="36">
      <c r="A234" s="16" t="s">
        <v>240</v>
      </c>
      <c r="B234" s="16" t="s">
        <v>23</v>
      </c>
      <c r="C234" s="9" t="s">
        <v>923</v>
      </c>
      <c r="D234" s="25" t="s">
        <v>545</v>
      </c>
      <c r="E234" s="133" t="s">
        <v>170</v>
      </c>
      <c r="F234" s="108">
        <v>2884.57</v>
      </c>
      <c r="G234" s="108">
        <v>2884.57</v>
      </c>
      <c r="H234" s="108">
        <v>2884.57</v>
      </c>
    </row>
    <row r="235" spans="1:10" ht="72">
      <c r="A235" s="16" t="s">
        <v>240</v>
      </c>
      <c r="B235" s="16" t="s">
        <v>23</v>
      </c>
      <c r="C235" s="9" t="s">
        <v>923</v>
      </c>
      <c r="D235" s="25">
        <v>129</v>
      </c>
      <c r="E235" s="133" t="s">
        <v>172</v>
      </c>
      <c r="F235" s="108">
        <v>871.14</v>
      </c>
      <c r="G235" s="108">
        <v>871.14</v>
      </c>
      <c r="H235" s="108">
        <v>871.14</v>
      </c>
    </row>
    <row r="236" spans="1:10" s="167" customFormat="1">
      <c r="A236" s="19" t="s">
        <v>280</v>
      </c>
      <c r="B236" s="19" t="s">
        <v>234</v>
      </c>
      <c r="C236" s="19"/>
      <c r="D236" s="77"/>
      <c r="E236" s="178" t="s">
        <v>853</v>
      </c>
      <c r="F236" s="118">
        <f>F237</f>
        <v>3173.2000000000003</v>
      </c>
      <c r="G236" s="118">
        <f t="shared" ref="G236:H240" si="65">G237</f>
        <v>3483.9999999999995</v>
      </c>
      <c r="H236" s="118">
        <f t="shared" si="65"/>
        <v>3800</v>
      </c>
    </row>
    <row r="237" spans="1:10" s="167" customFormat="1" ht="24">
      <c r="A237" s="91" t="s">
        <v>280</v>
      </c>
      <c r="B237" s="91" t="s">
        <v>306</v>
      </c>
      <c r="C237" s="91"/>
      <c r="D237" s="102"/>
      <c r="E237" s="146" t="s">
        <v>854</v>
      </c>
      <c r="F237" s="119">
        <f>F238</f>
        <v>3173.2000000000003</v>
      </c>
      <c r="G237" s="119">
        <f t="shared" si="65"/>
        <v>3483.9999999999995</v>
      </c>
      <c r="H237" s="119">
        <f t="shared" si="65"/>
        <v>3800</v>
      </c>
    </row>
    <row r="238" spans="1:10" s="167" customFormat="1" ht="48">
      <c r="A238" s="101" t="s">
        <v>280</v>
      </c>
      <c r="B238" s="101" t="s">
        <v>306</v>
      </c>
      <c r="C238" s="101" t="s">
        <v>43</v>
      </c>
      <c r="D238" s="168"/>
      <c r="E238" s="169" t="s">
        <v>788</v>
      </c>
      <c r="F238" s="170">
        <f>F239</f>
        <v>3173.2000000000003</v>
      </c>
      <c r="G238" s="170">
        <f t="shared" si="65"/>
        <v>3483.9999999999995</v>
      </c>
      <c r="H238" s="170">
        <f t="shared" si="65"/>
        <v>3800</v>
      </c>
      <c r="I238" s="144"/>
      <c r="J238" s="144"/>
    </row>
    <row r="239" spans="1:10" s="167" customFormat="1" ht="36">
      <c r="A239" s="9" t="s">
        <v>280</v>
      </c>
      <c r="B239" s="9" t="s">
        <v>306</v>
      </c>
      <c r="C239" s="9" t="s">
        <v>44</v>
      </c>
      <c r="D239" s="16"/>
      <c r="E239" s="22" t="s">
        <v>708</v>
      </c>
      <c r="F239" s="108">
        <f>F240</f>
        <v>3173.2000000000003</v>
      </c>
      <c r="G239" s="108">
        <f t="shared" si="65"/>
        <v>3483.9999999999995</v>
      </c>
      <c r="H239" s="108">
        <f t="shared" si="65"/>
        <v>3800</v>
      </c>
    </row>
    <row r="240" spans="1:10" s="167" customFormat="1" ht="48">
      <c r="A240" s="9" t="s">
        <v>280</v>
      </c>
      <c r="B240" s="9" t="s">
        <v>306</v>
      </c>
      <c r="C240" s="9" t="s">
        <v>45</v>
      </c>
      <c r="D240" s="9"/>
      <c r="E240" s="22" t="s">
        <v>709</v>
      </c>
      <c r="F240" s="108">
        <f>F241</f>
        <v>3173.2000000000003</v>
      </c>
      <c r="G240" s="108">
        <f t="shared" si="65"/>
        <v>3483.9999999999995</v>
      </c>
      <c r="H240" s="108">
        <f t="shared" si="65"/>
        <v>3800</v>
      </c>
    </row>
    <row r="241" spans="1:8" s="167" customFormat="1" ht="72">
      <c r="A241" s="9" t="s">
        <v>280</v>
      </c>
      <c r="B241" s="9" t="s">
        <v>306</v>
      </c>
      <c r="C241" s="9" t="s">
        <v>855</v>
      </c>
      <c r="D241" s="25"/>
      <c r="E241" s="133" t="s">
        <v>950</v>
      </c>
      <c r="F241" s="108">
        <f>F242+F245</f>
        <v>3173.2000000000003</v>
      </c>
      <c r="G241" s="108">
        <f t="shared" ref="G241:H241" si="66">G242+G245</f>
        <v>3483.9999999999995</v>
      </c>
      <c r="H241" s="108">
        <f t="shared" si="66"/>
        <v>3800</v>
      </c>
    </row>
    <row r="242" spans="1:8" s="167" customFormat="1" ht="96">
      <c r="A242" s="9" t="s">
        <v>280</v>
      </c>
      <c r="B242" s="9" t="s">
        <v>306</v>
      </c>
      <c r="C242" s="9" t="s">
        <v>855</v>
      </c>
      <c r="D242" s="24" t="s">
        <v>543</v>
      </c>
      <c r="E242" s="130" t="s">
        <v>544</v>
      </c>
      <c r="F242" s="126">
        <f>F243+F244</f>
        <v>3114.0990000000002</v>
      </c>
      <c r="G242" s="126">
        <f t="shared" ref="G242:H242" si="67">G243+G244</f>
        <v>3073.2299999999996</v>
      </c>
      <c r="H242" s="126">
        <f t="shared" si="67"/>
        <v>3389.2649999999999</v>
      </c>
    </row>
    <row r="243" spans="1:8" s="167" customFormat="1" ht="36">
      <c r="A243" s="9" t="s">
        <v>280</v>
      </c>
      <c r="B243" s="9" t="s">
        <v>306</v>
      </c>
      <c r="C243" s="9" t="s">
        <v>855</v>
      </c>
      <c r="D243" s="25" t="s">
        <v>545</v>
      </c>
      <c r="E243" s="133" t="s">
        <v>170</v>
      </c>
      <c r="F243" s="126">
        <v>2391.7809999999999</v>
      </c>
      <c r="G243" s="126">
        <v>2360.3919999999998</v>
      </c>
      <c r="H243" s="126">
        <v>2603.1219999999998</v>
      </c>
    </row>
    <row r="244" spans="1:8" s="167" customFormat="1" ht="72">
      <c r="A244" s="9" t="s">
        <v>280</v>
      </c>
      <c r="B244" s="9" t="s">
        <v>306</v>
      </c>
      <c r="C244" s="9" t="s">
        <v>855</v>
      </c>
      <c r="D244" s="25">
        <v>129</v>
      </c>
      <c r="E244" s="133" t="s">
        <v>172</v>
      </c>
      <c r="F244" s="126">
        <v>722.31799999999998</v>
      </c>
      <c r="G244" s="126">
        <v>712.83799999999997</v>
      </c>
      <c r="H244" s="126">
        <v>786.14300000000003</v>
      </c>
    </row>
    <row r="245" spans="1:8" s="167" customFormat="1" ht="36">
      <c r="A245" s="9" t="s">
        <v>280</v>
      </c>
      <c r="B245" s="9" t="s">
        <v>306</v>
      </c>
      <c r="C245" s="9" t="s">
        <v>855</v>
      </c>
      <c r="D245" s="24" t="s">
        <v>242</v>
      </c>
      <c r="E245" s="130" t="s">
        <v>654</v>
      </c>
      <c r="F245" s="126">
        <f>F246</f>
        <v>59.100999999999999</v>
      </c>
      <c r="G245" s="126">
        <f t="shared" ref="G245:H245" si="68">G246</f>
        <v>410.77</v>
      </c>
      <c r="H245" s="126">
        <f t="shared" si="68"/>
        <v>410.73500000000001</v>
      </c>
    </row>
    <row r="246" spans="1:8" s="167" customFormat="1" ht="24">
      <c r="A246" s="9" t="s">
        <v>280</v>
      </c>
      <c r="B246" s="9" t="s">
        <v>306</v>
      </c>
      <c r="C246" s="9" t="s">
        <v>855</v>
      </c>
      <c r="D246" s="16" t="s">
        <v>244</v>
      </c>
      <c r="E246" s="22" t="s">
        <v>640</v>
      </c>
      <c r="F246" s="126">
        <v>59.100999999999999</v>
      </c>
      <c r="G246" s="126">
        <v>410.77</v>
      </c>
      <c r="H246" s="126">
        <v>410.73500000000001</v>
      </c>
    </row>
    <row r="247" spans="1:8" ht="36">
      <c r="A247" s="19" t="s">
        <v>306</v>
      </c>
      <c r="B247" s="19" t="s">
        <v>234</v>
      </c>
      <c r="C247" s="19"/>
      <c r="D247" s="19"/>
      <c r="E247" s="145" t="s">
        <v>68</v>
      </c>
      <c r="F247" s="118">
        <f>F259+F248</f>
        <v>15232.360999999999</v>
      </c>
      <c r="G247" s="118">
        <f t="shared" ref="G247:H247" si="69">G259+G248</f>
        <v>14413.341</v>
      </c>
      <c r="H247" s="118">
        <f t="shared" si="69"/>
        <v>14413.341</v>
      </c>
    </row>
    <row r="248" spans="1:8" s="205" customFormat="1">
      <c r="A248" s="91" t="s">
        <v>306</v>
      </c>
      <c r="B248" s="91" t="s">
        <v>233</v>
      </c>
      <c r="C248" s="91"/>
      <c r="D248" s="92"/>
      <c r="E248" s="105" t="s">
        <v>25</v>
      </c>
      <c r="F248" s="119">
        <f>F249</f>
        <v>2828.5</v>
      </c>
      <c r="G248" s="119">
        <f t="shared" ref="G248:H251" si="70">G249</f>
        <v>2828.5</v>
      </c>
      <c r="H248" s="119">
        <f t="shared" si="70"/>
        <v>2828.5</v>
      </c>
    </row>
    <row r="249" spans="1:8" s="205" customFormat="1" ht="48">
      <c r="A249" s="9" t="s">
        <v>306</v>
      </c>
      <c r="B249" s="9" t="s">
        <v>233</v>
      </c>
      <c r="C249" s="101" t="s">
        <v>43</v>
      </c>
      <c r="D249" s="168"/>
      <c r="E249" s="169" t="s">
        <v>788</v>
      </c>
      <c r="F249" s="108">
        <f>F250</f>
        <v>2828.5</v>
      </c>
      <c r="G249" s="108">
        <f t="shared" si="70"/>
        <v>2828.5</v>
      </c>
      <c r="H249" s="108">
        <f t="shared" si="70"/>
        <v>2828.5</v>
      </c>
    </row>
    <row r="250" spans="1:8" s="205" customFormat="1" ht="36">
      <c r="A250" s="9" t="s">
        <v>306</v>
      </c>
      <c r="B250" s="9" t="s">
        <v>233</v>
      </c>
      <c r="C250" s="9" t="s">
        <v>44</v>
      </c>
      <c r="D250" s="16"/>
      <c r="E250" s="22" t="s">
        <v>708</v>
      </c>
      <c r="F250" s="108">
        <f>F251</f>
        <v>2828.5</v>
      </c>
      <c r="G250" s="108">
        <f t="shared" si="70"/>
        <v>2828.5</v>
      </c>
      <c r="H250" s="108">
        <f t="shared" si="70"/>
        <v>2828.5</v>
      </c>
    </row>
    <row r="251" spans="1:8" s="205" customFormat="1" ht="48">
      <c r="A251" s="9" t="s">
        <v>306</v>
      </c>
      <c r="B251" s="9" t="s">
        <v>233</v>
      </c>
      <c r="C251" s="9" t="s">
        <v>45</v>
      </c>
      <c r="D251" s="9"/>
      <c r="E251" s="22" t="s">
        <v>709</v>
      </c>
      <c r="F251" s="108">
        <f>F252</f>
        <v>2828.5</v>
      </c>
      <c r="G251" s="108">
        <f t="shared" si="70"/>
        <v>2828.5</v>
      </c>
      <c r="H251" s="108">
        <f t="shared" si="70"/>
        <v>2828.5</v>
      </c>
    </row>
    <row r="252" spans="1:8" s="205" customFormat="1" ht="72">
      <c r="A252" s="9" t="s">
        <v>306</v>
      </c>
      <c r="B252" s="9" t="s">
        <v>233</v>
      </c>
      <c r="C252" s="9" t="s">
        <v>713</v>
      </c>
      <c r="D252" s="9"/>
      <c r="E252" s="136" t="s">
        <v>321</v>
      </c>
      <c r="F252" s="108">
        <f>F253+F256</f>
        <v>2828.5</v>
      </c>
      <c r="G252" s="108">
        <f t="shared" ref="G252:H252" si="71">G253+G256</f>
        <v>2828.5</v>
      </c>
      <c r="H252" s="108">
        <f t="shared" si="71"/>
        <v>2828.5</v>
      </c>
    </row>
    <row r="253" spans="1:8" s="205" customFormat="1" ht="96">
      <c r="A253" s="9" t="s">
        <v>306</v>
      </c>
      <c r="B253" s="9" t="s">
        <v>233</v>
      </c>
      <c r="C253" s="9" t="s">
        <v>713</v>
      </c>
      <c r="D253" s="24" t="s">
        <v>543</v>
      </c>
      <c r="E253" s="130" t="s">
        <v>544</v>
      </c>
      <c r="F253" s="108">
        <f>F254+F255</f>
        <v>2037.1529999999998</v>
      </c>
      <c r="G253" s="108">
        <f t="shared" ref="G253:H253" si="72">G254+G255</f>
        <v>2037.1529999999998</v>
      </c>
      <c r="H253" s="108">
        <f t="shared" si="72"/>
        <v>2037.1529999999998</v>
      </c>
    </row>
    <row r="254" spans="1:8" s="205" customFormat="1" ht="36">
      <c r="A254" s="9" t="s">
        <v>306</v>
      </c>
      <c r="B254" s="9" t="s">
        <v>233</v>
      </c>
      <c r="C254" s="9" t="s">
        <v>713</v>
      </c>
      <c r="D254" s="25" t="s">
        <v>545</v>
      </c>
      <c r="E254" s="133" t="s">
        <v>170</v>
      </c>
      <c r="F254" s="108">
        <v>1564.62</v>
      </c>
      <c r="G254" s="108">
        <v>1564.62</v>
      </c>
      <c r="H254" s="108">
        <v>1564.62</v>
      </c>
    </row>
    <row r="255" spans="1:8" s="205" customFormat="1" ht="72">
      <c r="A255" s="9" t="s">
        <v>306</v>
      </c>
      <c r="B255" s="9" t="s">
        <v>233</v>
      </c>
      <c r="C255" s="9" t="s">
        <v>713</v>
      </c>
      <c r="D255" s="25">
        <v>129</v>
      </c>
      <c r="E255" s="133" t="s">
        <v>172</v>
      </c>
      <c r="F255" s="108">
        <v>472.53300000000002</v>
      </c>
      <c r="G255" s="108">
        <v>472.53300000000002</v>
      </c>
      <c r="H255" s="108">
        <v>472.53300000000002</v>
      </c>
    </row>
    <row r="256" spans="1:8" s="205" customFormat="1" ht="36">
      <c r="A256" s="9" t="s">
        <v>306</v>
      </c>
      <c r="B256" s="9" t="s">
        <v>233</v>
      </c>
      <c r="C256" s="9" t="s">
        <v>713</v>
      </c>
      <c r="D256" s="24" t="s">
        <v>242</v>
      </c>
      <c r="E256" s="130" t="s">
        <v>654</v>
      </c>
      <c r="F256" s="108">
        <f>F257+F258</f>
        <v>791.34699999999998</v>
      </c>
      <c r="G256" s="108">
        <f t="shared" ref="G256:H256" si="73">G257+G258</f>
        <v>791.34699999999998</v>
      </c>
      <c r="H256" s="108">
        <f t="shared" si="73"/>
        <v>791.34699999999998</v>
      </c>
    </row>
    <row r="257" spans="1:10" s="205" customFormat="1" ht="24">
      <c r="A257" s="9" t="s">
        <v>306</v>
      </c>
      <c r="B257" s="9" t="s">
        <v>233</v>
      </c>
      <c r="C257" s="9" t="s">
        <v>713</v>
      </c>
      <c r="D257" s="16" t="s">
        <v>244</v>
      </c>
      <c r="E257" s="22" t="s">
        <v>640</v>
      </c>
      <c r="F257" s="108">
        <v>491.34699999999998</v>
      </c>
      <c r="G257" s="108">
        <v>491.34699999999998</v>
      </c>
      <c r="H257" s="108">
        <v>491.34699999999998</v>
      </c>
    </row>
    <row r="258" spans="1:10" s="205" customFormat="1">
      <c r="A258" s="9" t="s">
        <v>306</v>
      </c>
      <c r="B258" s="9" t="s">
        <v>233</v>
      </c>
      <c r="C258" s="9" t="s">
        <v>713</v>
      </c>
      <c r="D258" s="16">
        <v>247</v>
      </c>
      <c r="E258" s="22" t="s">
        <v>679</v>
      </c>
      <c r="F258" s="108">
        <v>300</v>
      </c>
      <c r="G258" s="108">
        <v>300</v>
      </c>
      <c r="H258" s="108">
        <v>300</v>
      </c>
    </row>
    <row r="259" spans="1:10" ht="60">
      <c r="A259" s="92" t="s">
        <v>306</v>
      </c>
      <c r="B259" s="92">
        <v>10</v>
      </c>
      <c r="C259" s="91"/>
      <c r="D259" s="92"/>
      <c r="E259" s="105" t="s">
        <v>689</v>
      </c>
      <c r="F259" s="119">
        <f t="shared" ref="F259:H259" si="74">F260</f>
        <v>12403.860999999999</v>
      </c>
      <c r="G259" s="119">
        <f t="shared" si="74"/>
        <v>11584.841</v>
      </c>
      <c r="H259" s="119">
        <f t="shared" si="74"/>
        <v>11584.841</v>
      </c>
    </row>
    <row r="260" spans="1:10" ht="60">
      <c r="A260" s="168" t="s">
        <v>306</v>
      </c>
      <c r="B260" s="168">
        <v>10</v>
      </c>
      <c r="C260" s="101" t="s">
        <v>384</v>
      </c>
      <c r="D260" s="168"/>
      <c r="E260" s="169" t="s">
        <v>801</v>
      </c>
      <c r="F260" s="170">
        <f>F261+F282</f>
        <v>12403.860999999999</v>
      </c>
      <c r="G260" s="170">
        <f>G261+G282</f>
        <v>11584.841</v>
      </c>
      <c r="H260" s="170">
        <f>H261+H282</f>
        <v>11584.841</v>
      </c>
      <c r="I260" s="144"/>
      <c r="J260" s="144"/>
    </row>
    <row r="261" spans="1:10" ht="84">
      <c r="A261" s="16" t="s">
        <v>306</v>
      </c>
      <c r="B261" s="16">
        <v>10</v>
      </c>
      <c r="C261" s="9" t="s">
        <v>226</v>
      </c>
      <c r="D261" s="16"/>
      <c r="E261" s="22" t="s">
        <v>980</v>
      </c>
      <c r="F261" s="108">
        <f>F262+F274</f>
        <v>11054.141</v>
      </c>
      <c r="G261" s="108">
        <f>G262+G274</f>
        <v>11044.841</v>
      </c>
      <c r="H261" s="108">
        <f>H262+H274</f>
        <v>11044.841</v>
      </c>
    </row>
    <row r="262" spans="1:10" ht="60">
      <c r="A262" s="16" t="s">
        <v>306</v>
      </c>
      <c r="B262" s="16">
        <v>10</v>
      </c>
      <c r="C262" s="9" t="s">
        <v>227</v>
      </c>
      <c r="D262" s="16"/>
      <c r="E262" s="22" t="s">
        <v>717</v>
      </c>
      <c r="F262" s="108">
        <f>F263+F266+F271</f>
        <v>5408.3899999999994</v>
      </c>
      <c r="G262" s="108">
        <f>G263+G266+G271</f>
        <v>5408.3899999999994</v>
      </c>
      <c r="H262" s="108">
        <f>H263+H266+H271</f>
        <v>5408.3899999999994</v>
      </c>
    </row>
    <row r="263" spans="1:10" ht="84">
      <c r="A263" s="16" t="s">
        <v>306</v>
      </c>
      <c r="B263" s="16">
        <v>10</v>
      </c>
      <c r="C263" s="9" t="s">
        <v>427</v>
      </c>
      <c r="D263" s="16"/>
      <c r="E263" s="22" t="s">
        <v>802</v>
      </c>
      <c r="F263" s="108">
        <f t="shared" ref="F263:H264" si="75">F264</f>
        <v>500</v>
      </c>
      <c r="G263" s="108">
        <f t="shared" si="75"/>
        <v>500</v>
      </c>
      <c r="H263" s="108">
        <f t="shared" si="75"/>
        <v>500</v>
      </c>
    </row>
    <row r="264" spans="1:10" ht="36">
      <c r="A264" s="16" t="s">
        <v>306</v>
      </c>
      <c r="B264" s="16">
        <v>10</v>
      </c>
      <c r="C264" s="9" t="s">
        <v>427</v>
      </c>
      <c r="D264" s="24" t="s">
        <v>242</v>
      </c>
      <c r="E264" s="130" t="s">
        <v>654</v>
      </c>
      <c r="F264" s="108">
        <f t="shared" si="75"/>
        <v>500</v>
      </c>
      <c r="G264" s="108">
        <f t="shared" si="75"/>
        <v>500</v>
      </c>
      <c r="H264" s="108">
        <f t="shared" si="75"/>
        <v>500</v>
      </c>
    </row>
    <row r="265" spans="1:10" ht="24">
      <c r="A265" s="16" t="s">
        <v>306</v>
      </c>
      <c r="B265" s="16">
        <v>10</v>
      </c>
      <c r="C265" s="9" t="s">
        <v>427</v>
      </c>
      <c r="D265" s="16" t="s">
        <v>244</v>
      </c>
      <c r="E265" s="22" t="s">
        <v>640</v>
      </c>
      <c r="F265" s="108">
        <v>500</v>
      </c>
      <c r="G265" s="108">
        <v>500</v>
      </c>
      <c r="H265" s="108">
        <v>500</v>
      </c>
    </row>
    <row r="266" spans="1:10" ht="60">
      <c r="A266" s="16" t="s">
        <v>306</v>
      </c>
      <c r="B266" s="16">
        <v>10</v>
      </c>
      <c r="C266" s="9" t="s">
        <v>428</v>
      </c>
      <c r="D266" s="16"/>
      <c r="E266" s="22" t="s">
        <v>803</v>
      </c>
      <c r="F266" s="108">
        <f>F267+F269</f>
        <v>4562.07</v>
      </c>
      <c r="G266" s="108">
        <f t="shared" ref="G266:H266" si="76">G267+G269</f>
        <v>4562.07</v>
      </c>
      <c r="H266" s="108">
        <f t="shared" si="76"/>
        <v>4562.07</v>
      </c>
    </row>
    <row r="267" spans="1:10" ht="36">
      <c r="A267" s="16" t="s">
        <v>306</v>
      </c>
      <c r="B267" s="16">
        <v>10</v>
      </c>
      <c r="C267" s="9" t="s">
        <v>428</v>
      </c>
      <c r="D267" s="24" t="s">
        <v>242</v>
      </c>
      <c r="E267" s="130" t="s">
        <v>654</v>
      </c>
      <c r="F267" s="108">
        <f t="shared" ref="F267:H267" si="77">F268</f>
        <v>4462.07</v>
      </c>
      <c r="G267" s="108">
        <f t="shared" si="77"/>
        <v>4462.07</v>
      </c>
      <c r="H267" s="108">
        <f t="shared" si="77"/>
        <v>4462.07</v>
      </c>
    </row>
    <row r="268" spans="1:10" ht="24">
      <c r="A268" s="16" t="s">
        <v>306</v>
      </c>
      <c r="B268" s="16">
        <v>10</v>
      </c>
      <c r="C268" s="9" t="s">
        <v>428</v>
      </c>
      <c r="D268" s="16" t="s">
        <v>244</v>
      </c>
      <c r="E268" s="22" t="s">
        <v>640</v>
      </c>
      <c r="F268" s="108">
        <v>4462.07</v>
      </c>
      <c r="G268" s="108">
        <v>4462.07</v>
      </c>
      <c r="H268" s="108">
        <v>4462.07</v>
      </c>
    </row>
    <row r="269" spans="1:10" ht="48">
      <c r="A269" s="16" t="s">
        <v>306</v>
      </c>
      <c r="B269" s="16">
        <v>10</v>
      </c>
      <c r="C269" s="9" t="s">
        <v>428</v>
      </c>
      <c r="D269" s="27" t="s">
        <v>282</v>
      </c>
      <c r="E269" s="130" t="s">
        <v>641</v>
      </c>
      <c r="F269" s="108">
        <f>F270</f>
        <v>100</v>
      </c>
      <c r="G269" s="108">
        <f t="shared" ref="G269:H269" si="78">G270</f>
        <v>100</v>
      </c>
      <c r="H269" s="108">
        <f t="shared" si="78"/>
        <v>100</v>
      </c>
    </row>
    <row r="270" spans="1:10" ht="84">
      <c r="A270" s="16" t="s">
        <v>306</v>
      </c>
      <c r="B270" s="16">
        <v>10</v>
      </c>
      <c r="C270" s="9" t="s">
        <v>428</v>
      </c>
      <c r="D270" s="16" t="s">
        <v>285</v>
      </c>
      <c r="E270" s="22" t="s">
        <v>621</v>
      </c>
      <c r="F270" s="108">
        <v>100</v>
      </c>
      <c r="G270" s="108">
        <v>100</v>
      </c>
      <c r="H270" s="108">
        <v>100</v>
      </c>
    </row>
    <row r="271" spans="1:10" ht="36">
      <c r="A271" s="16" t="s">
        <v>306</v>
      </c>
      <c r="B271" s="16">
        <v>10</v>
      </c>
      <c r="C271" s="9" t="s">
        <v>804</v>
      </c>
      <c r="D271" s="16"/>
      <c r="E271" s="22" t="s">
        <v>996</v>
      </c>
      <c r="F271" s="108">
        <f t="shared" ref="F271:H272" si="79">F272</f>
        <v>346.32</v>
      </c>
      <c r="G271" s="108">
        <f t="shared" si="79"/>
        <v>346.32</v>
      </c>
      <c r="H271" s="108">
        <f t="shared" si="79"/>
        <v>346.32</v>
      </c>
    </row>
    <row r="272" spans="1:10" ht="36">
      <c r="A272" s="16" t="s">
        <v>306</v>
      </c>
      <c r="B272" s="16">
        <v>10</v>
      </c>
      <c r="C272" s="9" t="s">
        <v>804</v>
      </c>
      <c r="D272" s="24" t="s">
        <v>242</v>
      </c>
      <c r="E272" s="130" t="s">
        <v>654</v>
      </c>
      <c r="F272" s="108">
        <f t="shared" si="79"/>
        <v>346.32</v>
      </c>
      <c r="G272" s="108">
        <f t="shared" si="79"/>
        <v>346.32</v>
      </c>
      <c r="H272" s="108">
        <f t="shared" si="79"/>
        <v>346.32</v>
      </c>
    </row>
    <row r="273" spans="1:8" ht="24">
      <c r="A273" s="16" t="s">
        <v>306</v>
      </c>
      <c r="B273" s="16">
        <v>10</v>
      </c>
      <c r="C273" s="9" t="s">
        <v>804</v>
      </c>
      <c r="D273" s="16" t="s">
        <v>244</v>
      </c>
      <c r="E273" s="22" t="s">
        <v>640</v>
      </c>
      <c r="F273" s="108">
        <v>346.32</v>
      </c>
      <c r="G273" s="108">
        <v>346.32</v>
      </c>
      <c r="H273" s="108">
        <v>346.32</v>
      </c>
    </row>
    <row r="274" spans="1:8" s="167" customFormat="1" ht="84">
      <c r="A274" s="16" t="s">
        <v>306</v>
      </c>
      <c r="B274" s="16">
        <v>10</v>
      </c>
      <c r="C274" s="9" t="s">
        <v>518</v>
      </c>
      <c r="D274" s="16"/>
      <c r="E274" s="22" t="s">
        <v>997</v>
      </c>
      <c r="F274" s="108">
        <f>F275+F278</f>
        <v>5645.7510000000002</v>
      </c>
      <c r="G274" s="108">
        <f>G275+G278</f>
        <v>5636.451</v>
      </c>
      <c r="H274" s="108">
        <f>H275+H278</f>
        <v>5636.451</v>
      </c>
    </row>
    <row r="275" spans="1:8" s="167" customFormat="1" ht="48">
      <c r="A275" s="16" t="s">
        <v>306</v>
      </c>
      <c r="B275" s="16">
        <v>10</v>
      </c>
      <c r="C275" s="9" t="s">
        <v>429</v>
      </c>
      <c r="D275" s="16"/>
      <c r="E275" s="22" t="s">
        <v>658</v>
      </c>
      <c r="F275" s="108">
        <f t="shared" ref="F275:H276" si="80">F276</f>
        <v>324</v>
      </c>
      <c r="G275" s="108">
        <f t="shared" si="80"/>
        <v>314.7</v>
      </c>
      <c r="H275" s="108">
        <f t="shared" si="80"/>
        <v>314.7</v>
      </c>
    </row>
    <row r="276" spans="1:8" s="167" customFormat="1" ht="36">
      <c r="A276" s="16" t="s">
        <v>306</v>
      </c>
      <c r="B276" s="16">
        <v>10</v>
      </c>
      <c r="C276" s="9" t="s">
        <v>429</v>
      </c>
      <c r="D276" s="24" t="s">
        <v>242</v>
      </c>
      <c r="E276" s="130" t="s">
        <v>654</v>
      </c>
      <c r="F276" s="108">
        <f t="shared" si="80"/>
        <v>324</v>
      </c>
      <c r="G276" s="108">
        <f t="shared" si="80"/>
        <v>314.7</v>
      </c>
      <c r="H276" s="108">
        <f t="shared" si="80"/>
        <v>314.7</v>
      </c>
    </row>
    <row r="277" spans="1:8" s="167" customFormat="1" ht="24">
      <c r="A277" s="16" t="s">
        <v>306</v>
      </c>
      <c r="B277" s="16">
        <v>10</v>
      </c>
      <c r="C277" s="9" t="s">
        <v>429</v>
      </c>
      <c r="D277" s="16" t="s">
        <v>244</v>
      </c>
      <c r="E277" s="22" t="s">
        <v>640</v>
      </c>
      <c r="F277" s="108">
        <v>324</v>
      </c>
      <c r="G277" s="108">
        <v>314.7</v>
      </c>
      <c r="H277" s="108">
        <v>314.7</v>
      </c>
    </row>
    <row r="278" spans="1:8" s="167" customFormat="1" ht="36">
      <c r="A278" s="16" t="s">
        <v>306</v>
      </c>
      <c r="B278" s="16">
        <v>10</v>
      </c>
      <c r="C278" s="9" t="s">
        <v>811</v>
      </c>
      <c r="D278" s="16"/>
      <c r="E278" s="22" t="s">
        <v>998</v>
      </c>
      <c r="F278" s="108">
        <f>F279</f>
        <v>5321.7510000000002</v>
      </c>
      <c r="G278" s="108">
        <f>G279</f>
        <v>5321.7510000000002</v>
      </c>
      <c r="H278" s="108">
        <f>H279</f>
        <v>5321.7510000000002</v>
      </c>
    </row>
    <row r="279" spans="1:8" s="167" customFormat="1" ht="96">
      <c r="A279" s="16" t="s">
        <v>306</v>
      </c>
      <c r="B279" s="16">
        <v>10</v>
      </c>
      <c r="C279" s="9" t="s">
        <v>811</v>
      </c>
      <c r="D279" s="24" t="s">
        <v>543</v>
      </c>
      <c r="E279" s="130" t="s">
        <v>544</v>
      </c>
      <c r="F279" s="108">
        <f>F280+F281</f>
        <v>5321.7510000000002</v>
      </c>
      <c r="G279" s="108">
        <f>G280+G281</f>
        <v>5321.7510000000002</v>
      </c>
      <c r="H279" s="108">
        <f>H280+H281</f>
        <v>5321.7510000000002</v>
      </c>
    </row>
    <row r="280" spans="1:8" s="167" customFormat="1">
      <c r="A280" s="16" t="s">
        <v>306</v>
      </c>
      <c r="B280" s="16">
        <v>10</v>
      </c>
      <c r="C280" s="9" t="s">
        <v>811</v>
      </c>
      <c r="D280" s="25" t="s">
        <v>550</v>
      </c>
      <c r="E280" s="133" t="s">
        <v>644</v>
      </c>
      <c r="F280" s="108">
        <v>4087.3670000000002</v>
      </c>
      <c r="G280" s="108">
        <v>4087.3670000000002</v>
      </c>
      <c r="H280" s="108">
        <v>4087.3670000000002</v>
      </c>
    </row>
    <row r="281" spans="1:8" s="167" customFormat="1" ht="60">
      <c r="A281" s="16" t="s">
        <v>306</v>
      </c>
      <c r="B281" s="16">
        <v>10</v>
      </c>
      <c r="C281" s="9" t="s">
        <v>811</v>
      </c>
      <c r="D281" s="25">
        <v>119</v>
      </c>
      <c r="E281" s="133" t="s">
        <v>651</v>
      </c>
      <c r="F281" s="108">
        <v>1234.384</v>
      </c>
      <c r="G281" s="108">
        <v>1234.384</v>
      </c>
      <c r="H281" s="108">
        <v>1234.384</v>
      </c>
    </row>
    <row r="282" spans="1:8" s="167" customFormat="1" ht="60">
      <c r="A282" s="16" t="s">
        <v>306</v>
      </c>
      <c r="B282" s="16">
        <v>10</v>
      </c>
      <c r="C282" s="9" t="s">
        <v>390</v>
      </c>
      <c r="D282" s="25"/>
      <c r="E282" s="133" t="s">
        <v>806</v>
      </c>
      <c r="F282" s="108">
        <f>F283+F287</f>
        <v>1349.72</v>
      </c>
      <c r="G282" s="108">
        <f>G283+G287</f>
        <v>540</v>
      </c>
      <c r="H282" s="108">
        <f>H283+H287</f>
        <v>540</v>
      </c>
    </row>
    <row r="283" spans="1:8" s="167" customFormat="1" ht="48">
      <c r="A283" s="16" t="s">
        <v>306</v>
      </c>
      <c r="B283" s="16">
        <v>10</v>
      </c>
      <c r="C283" s="9" t="s">
        <v>391</v>
      </c>
      <c r="D283" s="25"/>
      <c r="E283" s="133" t="s">
        <v>718</v>
      </c>
      <c r="F283" s="108">
        <f>F284</f>
        <v>597.20000000000005</v>
      </c>
      <c r="G283" s="108">
        <f>G284</f>
        <v>0</v>
      </c>
      <c r="H283" s="108">
        <f>H284</f>
        <v>0</v>
      </c>
    </row>
    <row r="284" spans="1:8" s="167" customFormat="1" ht="48">
      <c r="A284" s="16" t="s">
        <v>306</v>
      </c>
      <c r="B284" s="16">
        <v>10</v>
      </c>
      <c r="C284" s="179" t="s">
        <v>463</v>
      </c>
      <c r="D284" s="16"/>
      <c r="E284" s="22" t="s">
        <v>719</v>
      </c>
      <c r="F284" s="108">
        <f t="shared" ref="F284:H285" si="81">F285</f>
        <v>597.20000000000005</v>
      </c>
      <c r="G284" s="108">
        <f t="shared" si="81"/>
        <v>0</v>
      </c>
      <c r="H284" s="108">
        <f t="shared" si="81"/>
        <v>0</v>
      </c>
    </row>
    <row r="285" spans="1:8" ht="36">
      <c r="A285" s="16" t="s">
        <v>306</v>
      </c>
      <c r="B285" s="16">
        <v>10</v>
      </c>
      <c r="C285" s="179" t="s">
        <v>463</v>
      </c>
      <c r="D285" s="24" t="s">
        <v>242</v>
      </c>
      <c r="E285" s="130" t="s">
        <v>654</v>
      </c>
      <c r="F285" s="108">
        <f t="shared" si="81"/>
        <v>597.20000000000005</v>
      </c>
      <c r="G285" s="108">
        <f t="shared" si="81"/>
        <v>0</v>
      </c>
      <c r="H285" s="108">
        <f t="shared" si="81"/>
        <v>0</v>
      </c>
    </row>
    <row r="286" spans="1:8" ht="24">
      <c r="A286" s="16" t="s">
        <v>306</v>
      </c>
      <c r="B286" s="16">
        <v>10</v>
      </c>
      <c r="C286" s="179" t="s">
        <v>463</v>
      </c>
      <c r="D286" s="16" t="s">
        <v>244</v>
      </c>
      <c r="E286" s="22" t="s">
        <v>640</v>
      </c>
      <c r="F286" s="108">
        <v>597.20000000000005</v>
      </c>
      <c r="G286" s="108">
        <v>0</v>
      </c>
      <c r="H286" s="108">
        <v>0</v>
      </c>
    </row>
    <row r="287" spans="1:8" ht="60">
      <c r="A287" s="16" t="s">
        <v>306</v>
      </c>
      <c r="B287" s="16">
        <v>10</v>
      </c>
      <c r="C287" s="179" t="s">
        <v>220</v>
      </c>
      <c r="D287" s="16"/>
      <c r="E287" s="22" t="s">
        <v>807</v>
      </c>
      <c r="F287" s="108">
        <f t="shared" ref="F287:H289" si="82">F288</f>
        <v>752.52</v>
      </c>
      <c r="G287" s="108">
        <f t="shared" si="82"/>
        <v>540</v>
      </c>
      <c r="H287" s="108">
        <f t="shared" si="82"/>
        <v>540</v>
      </c>
    </row>
    <row r="288" spans="1:8" ht="60">
      <c r="A288" s="16" t="s">
        <v>306</v>
      </c>
      <c r="B288" s="16">
        <v>10</v>
      </c>
      <c r="C288" s="179" t="s">
        <v>809</v>
      </c>
      <c r="D288" s="16"/>
      <c r="E288" s="22" t="s">
        <v>808</v>
      </c>
      <c r="F288" s="108">
        <f t="shared" si="82"/>
        <v>752.52</v>
      </c>
      <c r="G288" s="108">
        <f t="shared" si="82"/>
        <v>540</v>
      </c>
      <c r="H288" s="108">
        <f t="shared" si="82"/>
        <v>540</v>
      </c>
    </row>
    <row r="289" spans="1:10" s="228" customFormat="1" ht="36">
      <c r="A289" s="16" t="s">
        <v>306</v>
      </c>
      <c r="B289" s="16">
        <v>10</v>
      </c>
      <c r="C289" s="179" t="s">
        <v>809</v>
      </c>
      <c r="D289" s="24" t="s">
        <v>242</v>
      </c>
      <c r="E289" s="130" t="s">
        <v>654</v>
      </c>
      <c r="F289" s="108">
        <f t="shared" si="82"/>
        <v>752.52</v>
      </c>
      <c r="G289" s="108">
        <f t="shared" si="82"/>
        <v>540</v>
      </c>
      <c r="H289" s="108">
        <f t="shared" si="82"/>
        <v>540</v>
      </c>
    </row>
    <row r="290" spans="1:10" s="228" customFormat="1" ht="24">
      <c r="A290" s="16" t="s">
        <v>306</v>
      </c>
      <c r="B290" s="16">
        <v>10</v>
      </c>
      <c r="C290" s="179" t="s">
        <v>809</v>
      </c>
      <c r="D290" s="16" t="s">
        <v>244</v>
      </c>
      <c r="E290" s="22" t="s">
        <v>640</v>
      </c>
      <c r="F290" s="108">
        <v>752.52</v>
      </c>
      <c r="G290" s="108">
        <v>540</v>
      </c>
      <c r="H290" s="108">
        <v>540</v>
      </c>
    </row>
    <row r="291" spans="1:10">
      <c r="A291" s="18" t="s">
        <v>233</v>
      </c>
      <c r="B291" s="18" t="s">
        <v>234</v>
      </c>
      <c r="C291" s="19"/>
      <c r="D291" s="16"/>
      <c r="E291" s="145" t="s">
        <v>239</v>
      </c>
      <c r="F291" s="118">
        <f>F292+F299+F306+F319+F364</f>
        <v>304512.23699999996</v>
      </c>
      <c r="G291" s="118">
        <f>G292+G299+G306+G319+G364</f>
        <v>271530.58399999997</v>
      </c>
      <c r="H291" s="118">
        <f>H292+H299+H306+H319+H364</f>
        <v>322177.64799999999</v>
      </c>
    </row>
    <row r="292" spans="1:10" s="167" customFormat="1" ht="24">
      <c r="A292" s="18" t="s">
        <v>233</v>
      </c>
      <c r="B292" s="91" t="s">
        <v>26</v>
      </c>
      <c r="C292" s="91"/>
      <c r="D292" s="168"/>
      <c r="E292" s="105" t="s">
        <v>829</v>
      </c>
      <c r="F292" s="192">
        <f t="shared" ref="F292:H297" si="83">F293</f>
        <v>1500</v>
      </c>
      <c r="G292" s="192">
        <f t="shared" si="83"/>
        <v>2000</v>
      </c>
      <c r="H292" s="192">
        <f t="shared" si="83"/>
        <v>2000</v>
      </c>
    </row>
    <row r="293" spans="1:10" s="167" customFormat="1" ht="60">
      <c r="A293" s="168" t="s">
        <v>233</v>
      </c>
      <c r="B293" s="101" t="s">
        <v>26</v>
      </c>
      <c r="C293" s="101" t="s">
        <v>787</v>
      </c>
      <c r="D293" s="168"/>
      <c r="E293" s="169" t="s">
        <v>789</v>
      </c>
      <c r="F293" s="193">
        <f t="shared" si="83"/>
        <v>1500</v>
      </c>
      <c r="G293" s="193">
        <f t="shared" si="83"/>
        <v>2000</v>
      </c>
      <c r="H293" s="193">
        <f t="shared" si="83"/>
        <v>2000</v>
      </c>
      <c r="I293" s="144"/>
      <c r="J293" s="144"/>
    </row>
    <row r="294" spans="1:10" s="167" customFormat="1" ht="48">
      <c r="A294" s="16" t="s">
        <v>233</v>
      </c>
      <c r="B294" s="9" t="s">
        <v>26</v>
      </c>
      <c r="C294" s="9" t="s">
        <v>818</v>
      </c>
      <c r="D294" s="16"/>
      <c r="E294" s="22" t="s">
        <v>969</v>
      </c>
      <c r="F294" s="124">
        <f t="shared" si="83"/>
        <v>1500</v>
      </c>
      <c r="G294" s="124">
        <f t="shared" si="83"/>
        <v>2000</v>
      </c>
      <c r="H294" s="124">
        <f t="shared" si="83"/>
        <v>2000</v>
      </c>
    </row>
    <row r="295" spans="1:10" s="167" customFormat="1" ht="60">
      <c r="A295" s="16" t="s">
        <v>233</v>
      </c>
      <c r="B295" s="9" t="s">
        <v>26</v>
      </c>
      <c r="C295" s="9" t="s">
        <v>828</v>
      </c>
      <c r="D295" s="16"/>
      <c r="E295" s="22" t="s">
        <v>970</v>
      </c>
      <c r="F295" s="124">
        <f t="shared" si="83"/>
        <v>1500</v>
      </c>
      <c r="G295" s="124">
        <f>G296</f>
        <v>2000</v>
      </c>
      <c r="H295" s="124">
        <f>H296</f>
        <v>2000</v>
      </c>
    </row>
    <row r="296" spans="1:10" s="167" customFormat="1" ht="60">
      <c r="A296" s="16" t="s">
        <v>233</v>
      </c>
      <c r="B296" s="9" t="s">
        <v>26</v>
      </c>
      <c r="C296" s="9" t="s">
        <v>1001</v>
      </c>
      <c r="D296" s="16"/>
      <c r="E296" s="22" t="s">
        <v>827</v>
      </c>
      <c r="F296" s="124">
        <f t="shared" si="83"/>
        <v>1500</v>
      </c>
      <c r="G296" s="124">
        <f t="shared" si="83"/>
        <v>2000</v>
      </c>
      <c r="H296" s="124">
        <f t="shared" si="83"/>
        <v>2000</v>
      </c>
    </row>
    <row r="297" spans="1:10" s="167" customFormat="1" ht="36">
      <c r="A297" s="16" t="s">
        <v>233</v>
      </c>
      <c r="B297" s="9" t="s">
        <v>26</v>
      </c>
      <c r="C297" s="9" t="s">
        <v>1001</v>
      </c>
      <c r="D297" s="24" t="s">
        <v>242</v>
      </c>
      <c r="E297" s="130" t="s">
        <v>654</v>
      </c>
      <c r="F297" s="124">
        <f t="shared" si="83"/>
        <v>1500</v>
      </c>
      <c r="G297" s="124">
        <f t="shared" si="83"/>
        <v>2000</v>
      </c>
      <c r="H297" s="124">
        <f t="shared" si="83"/>
        <v>2000</v>
      </c>
    </row>
    <row r="298" spans="1:10" s="167" customFormat="1" ht="24">
      <c r="A298" s="16" t="s">
        <v>233</v>
      </c>
      <c r="B298" s="9" t="s">
        <v>26</v>
      </c>
      <c r="C298" s="9" t="s">
        <v>1001</v>
      </c>
      <c r="D298" s="16" t="s">
        <v>244</v>
      </c>
      <c r="E298" s="22" t="s">
        <v>640</v>
      </c>
      <c r="F298" s="124">
        <v>1500</v>
      </c>
      <c r="G298" s="124">
        <v>2000</v>
      </c>
      <c r="H298" s="124">
        <v>2000</v>
      </c>
    </row>
    <row r="299" spans="1:10">
      <c r="A299" s="91" t="s">
        <v>233</v>
      </c>
      <c r="B299" s="91" t="s">
        <v>22</v>
      </c>
      <c r="C299" s="91"/>
      <c r="D299" s="168"/>
      <c r="E299" s="105" t="s">
        <v>810</v>
      </c>
      <c r="F299" s="119">
        <f t="shared" ref="F299:H304" si="84">F300</f>
        <v>64.8</v>
      </c>
      <c r="G299" s="119">
        <f t="shared" si="84"/>
        <v>64.8</v>
      </c>
      <c r="H299" s="119">
        <f t="shared" si="84"/>
        <v>64.8</v>
      </c>
    </row>
    <row r="300" spans="1:10" ht="60">
      <c r="A300" s="101" t="s">
        <v>233</v>
      </c>
      <c r="B300" s="101" t="s">
        <v>22</v>
      </c>
      <c r="C300" s="101" t="s">
        <v>384</v>
      </c>
      <c r="D300" s="168"/>
      <c r="E300" s="169" t="s">
        <v>801</v>
      </c>
      <c r="F300" s="170">
        <f t="shared" si="84"/>
        <v>64.8</v>
      </c>
      <c r="G300" s="170">
        <f t="shared" si="84"/>
        <v>64.8</v>
      </c>
      <c r="H300" s="170">
        <f t="shared" si="84"/>
        <v>64.8</v>
      </c>
    </row>
    <row r="301" spans="1:10" ht="84">
      <c r="A301" s="9" t="s">
        <v>233</v>
      </c>
      <c r="B301" s="9" t="s">
        <v>22</v>
      </c>
      <c r="C301" s="9" t="s">
        <v>226</v>
      </c>
      <c r="D301" s="16"/>
      <c r="E301" s="22" t="s">
        <v>979</v>
      </c>
      <c r="F301" s="108">
        <f t="shared" si="84"/>
        <v>64.8</v>
      </c>
      <c r="G301" s="108">
        <f t="shared" si="84"/>
        <v>64.8</v>
      </c>
      <c r="H301" s="108">
        <f t="shared" si="84"/>
        <v>64.8</v>
      </c>
    </row>
    <row r="302" spans="1:10" ht="60">
      <c r="A302" s="9" t="s">
        <v>233</v>
      </c>
      <c r="B302" s="9" t="s">
        <v>22</v>
      </c>
      <c r="C302" s="9" t="s">
        <v>227</v>
      </c>
      <c r="D302" s="16"/>
      <c r="E302" s="22" t="s">
        <v>717</v>
      </c>
      <c r="F302" s="108">
        <f t="shared" si="84"/>
        <v>64.8</v>
      </c>
      <c r="G302" s="108">
        <f t="shared" si="84"/>
        <v>64.8</v>
      </c>
      <c r="H302" s="108">
        <f t="shared" si="84"/>
        <v>64.8</v>
      </c>
    </row>
    <row r="303" spans="1:10" ht="48">
      <c r="A303" s="9" t="s">
        <v>233</v>
      </c>
      <c r="B303" s="9" t="s">
        <v>22</v>
      </c>
      <c r="C303" s="9" t="s">
        <v>805</v>
      </c>
      <c r="D303" s="16"/>
      <c r="E303" s="22" t="s">
        <v>999</v>
      </c>
      <c r="F303" s="108">
        <f t="shared" si="84"/>
        <v>64.8</v>
      </c>
      <c r="G303" s="108">
        <f t="shared" si="84"/>
        <v>64.8</v>
      </c>
      <c r="H303" s="108">
        <f t="shared" si="84"/>
        <v>64.8</v>
      </c>
    </row>
    <row r="304" spans="1:10" ht="36">
      <c r="A304" s="9" t="s">
        <v>233</v>
      </c>
      <c r="B304" s="9" t="s">
        <v>22</v>
      </c>
      <c r="C304" s="9" t="s">
        <v>805</v>
      </c>
      <c r="D304" s="24" t="s">
        <v>242</v>
      </c>
      <c r="E304" s="130" t="s">
        <v>654</v>
      </c>
      <c r="F304" s="108">
        <f t="shared" si="84"/>
        <v>64.8</v>
      </c>
      <c r="G304" s="108">
        <f t="shared" si="84"/>
        <v>64.8</v>
      </c>
      <c r="H304" s="108">
        <f t="shared" si="84"/>
        <v>64.8</v>
      </c>
    </row>
    <row r="305" spans="1:8" ht="24">
      <c r="A305" s="9" t="s">
        <v>233</v>
      </c>
      <c r="B305" s="9" t="s">
        <v>22</v>
      </c>
      <c r="C305" s="9" t="s">
        <v>805</v>
      </c>
      <c r="D305" s="16" t="s">
        <v>244</v>
      </c>
      <c r="E305" s="22" t="s">
        <v>640</v>
      </c>
      <c r="F305" s="108">
        <v>64.8</v>
      </c>
      <c r="G305" s="108">
        <v>64.8</v>
      </c>
      <c r="H305" s="108">
        <v>64.8</v>
      </c>
    </row>
    <row r="306" spans="1:8">
      <c r="A306" s="92" t="s">
        <v>233</v>
      </c>
      <c r="B306" s="92" t="s">
        <v>246</v>
      </c>
      <c r="C306" s="91"/>
      <c r="D306" s="92"/>
      <c r="E306" s="105" t="s">
        <v>247</v>
      </c>
      <c r="F306" s="119">
        <f t="shared" ref="F306:H308" si="85">F307</f>
        <v>4469.3590000000004</v>
      </c>
      <c r="G306" s="119">
        <f t="shared" si="85"/>
        <v>4469.3590000000004</v>
      </c>
      <c r="H306" s="119">
        <f t="shared" si="85"/>
        <v>4469.3590000000004</v>
      </c>
    </row>
    <row r="307" spans="1:8" ht="60">
      <c r="A307" s="168" t="s">
        <v>233</v>
      </c>
      <c r="B307" s="168" t="s">
        <v>246</v>
      </c>
      <c r="C307" s="101" t="s">
        <v>39</v>
      </c>
      <c r="D307" s="168"/>
      <c r="E307" s="169" t="s">
        <v>720</v>
      </c>
      <c r="F307" s="170">
        <f t="shared" si="85"/>
        <v>4469.3590000000004</v>
      </c>
      <c r="G307" s="170">
        <f t="shared" si="85"/>
        <v>4469.3590000000004</v>
      </c>
      <c r="H307" s="170">
        <f t="shared" si="85"/>
        <v>4469.3590000000004</v>
      </c>
    </row>
    <row r="308" spans="1:8" ht="60">
      <c r="A308" s="16" t="s">
        <v>233</v>
      </c>
      <c r="B308" s="16" t="s">
        <v>246</v>
      </c>
      <c r="C308" s="9" t="s">
        <v>40</v>
      </c>
      <c r="D308" s="16"/>
      <c r="E308" s="22" t="s">
        <v>956</v>
      </c>
      <c r="F308" s="108">
        <f>F309</f>
        <v>4469.3590000000004</v>
      </c>
      <c r="G308" s="108">
        <f t="shared" si="85"/>
        <v>4469.3590000000004</v>
      </c>
      <c r="H308" s="108">
        <f t="shared" si="85"/>
        <v>4469.3590000000004</v>
      </c>
    </row>
    <row r="309" spans="1:8" ht="48">
      <c r="A309" s="16" t="s">
        <v>233</v>
      </c>
      <c r="B309" s="16" t="s">
        <v>246</v>
      </c>
      <c r="C309" s="9" t="s">
        <v>41</v>
      </c>
      <c r="D309" s="16"/>
      <c r="E309" s="22" t="s">
        <v>721</v>
      </c>
      <c r="F309" s="108">
        <f>F313+F310+F316</f>
        <v>4469.3590000000004</v>
      </c>
      <c r="G309" s="108">
        <f t="shared" ref="G309:H309" si="86">G313+G310+G316</f>
        <v>4469.3590000000004</v>
      </c>
      <c r="H309" s="108">
        <f t="shared" si="86"/>
        <v>4469.3590000000004</v>
      </c>
    </row>
    <row r="310" spans="1:8" ht="60">
      <c r="A310" s="16" t="s">
        <v>233</v>
      </c>
      <c r="B310" s="16" t="s">
        <v>246</v>
      </c>
      <c r="C310" s="9" t="s">
        <v>957</v>
      </c>
      <c r="D310" s="16"/>
      <c r="E310" s="22" t="s">
        <v>676</v>
      </c>
      <c r="F310" s="108">
        <f t="shared" ref="F310:H311" si="87">F311</f>
        <v>925.6</v>
      </c>
      <c r="G310" s="108">
        <f t="shared" si="87"/>
        <v>965.4</v>
      </c>
      <c r="H310" s="108">
        <f t="shared" si="87"/>
        <v>965.4</v>
      </c>
    </row>
    <row r="311" spans="1:8" ht="36">
      <c r="A311" s="16" t="s">
        <v>233</v>
      </c>
      <c r="B311" s="16" t="s">
        <v>246</v>
      </c>
      <c r="C311" s="9" t="s">
        <v>957</v>
      </c>
      <c r="D311" s="24" t="s">
        <v>242</v>
      </c>
      <c r="E311" s="130" t="s">
        <v>654</v>
      </c>
      <c r="F311" s="108">
        <f t="shared" si="87"/>
        <v>925.6</v>
      </c>
      <c r="G311" s="108">
        <f t="shared" si="87"/>
        <v>965.4</v>
      </c>
      <c r="H311" s="108">
        <f t="shared" si="87"/>
        <v>965.4</v>
      </c>
    </row>
    <row r="312" spans="1:8" ht="24">
      <c r="A312" s="16" t="s">
        <v>233</v>
      </c>
      <c r="B312" s="16" t="s">
        <v>246</v>
      </c>
      <c r="C312" s="9" t="s">
        <v>957</v>
      </c>
      <c r="D312" s="16" t="s">
        <v>244</v>
      </c>
      <c r="E312" s="22" t="s">
        <v>649</v>
      </c>
      <c r="F312" s="108">
        <v>925.6</v>
      </c>
      <c r="G312" s="108">
        <v>965.4</v>
      </c>
      <c r="H312" s="108">
        <v>965.4</v>
      </c>
    </row>
    <row r="313" spans="1:8" ht="72">
      <c r="A313" s="16" t="s">
        <v>233</v>
      </c>
      <c r="B313" s="16" t="s">
        <v>246</v>
      </c>
      <c r="C313" s="9" t="s">
        <v>958</v>
      </c>
      <c r="D313" s="16"/>
      <c r="E313" s="22" t="s">
        <v>842</v>
      </c>
      <c r="F313" s="108">
        <f t="shared" ref="F313:H317" si="88">F314</f>
        <v>308.53399999999999</v>
      </c>
      <c r="G313" s="108">
        <f t="shared" si="88"/>
        <v>321.8</v>
      </c>
      <c r="H313" s="108">
        <f t="shared" si="88"/>
        <v>321.8</v>
      </c>
    </row>
    <row r="314" spans="1:8" ht="36">
      <c r="A314" s="16" t="s">
        <v>233</v>
      </c>
      <c r="B314" s="16" t="s">
        <v>246</v>
      </c>
      <c r="C314" s="9" t="s">
        <v>958</v>
      </c>
      <c r="D314" s="24" t="s">
        <v>242</v>
      </c>
      <c r="E314" s="130" t="s">
        <v>654</v>
      </c>
      <c r="F314" s="108">
        <f t="shared" si="88"/>
        <v>308.53399999999999</v>
      </c>
      <c r="G314" s="108">
        <f t="shared" si="88"/>
        <v>321.8</v>
      </c>
      <c r="H314" s="108">
        <f t="shared" si="88"/>
        <v>321.8</v>
      </c>
    </row>
    <row r="315" spans="1:8" ht="24">
      <c r="A315" s="16" t="s">
        <v>233</v>
      </c>
      <c r="B315" s="16" t="s">
        <v>246</v>
      </c>
      <c r="C315" s="9" t="s">
        <v>958</v>
      </c>
      <c r="D315" s="16" t="s">
        <v>244</v>
      </c>
      <c r="E315" s="22" t="s">
        <v>640</v>
      </c>
      <c r="F315" s="108">
        <v>308.53399999999999</v>
      </c>
      <c r="G315" s="108">
        <v>321.8</v>
      </c>
      <c r="H315" s="108">
        <v>321.8</v>
      </c>
    </row>
    <row r="316" spans="1:8" ht="60">
      <c r="A316" s="16" t="s">
        <v>233</v>
      </c>
      <c r="B316" s="16" t="s">
        <v>246</v>
      </c>
      <c r="C316" s="9" t="s">
        <v>845</v>
      </c>
      <c r="D316" s="16"/>
      <c r="E316" s="22" t="s">
        <v>844</v>
      </c>
      <c r="F316" s="108">
        <f t="shared" si="88"/>
        <v>3235.2249999999999</v>
      </c>
      <c r="G316" s="108">
        <f t="shared" si="88"/>
        <v>3182.1590000000001</v>
      </c>
      <c r="H316" s="108">
        <f t="shared" si="88"/>
        <v>3182.1590000000001</v>
      </c>
    </row>
    <row r="317" spans="1:8" ht="36">
      <c r="A317" s="16" t="s">
        <v>233</v>
      </c>
      <c r="B317" s="16" t="s">
        <v>246</v>
      </c>
      <c r="C317" s="9" t="s">
        <v>845</v>
      </c>
      <c r="D317" s="24" t="s">
        <v>242</v>
      </c>
      <c r="E317" s="130" t="s">
        <v>654</v>
      </c>
      <c r="F317" s="108">
        <f t="shared" si="88"/>
        <v>3235.2249999999999</v>
      </c>
      <c r="G317" s="108">
        <f t="shared" si="88"/>
        <v>3182.1590000000001</v>
      </c>
      <c r="H317" s="108">
        <f t="shared" si="88"/>
        <v>3182.1590000000001</v>
      </c>
    </row>
    <row r="318" spans="1:8" ht="24">
      <c r="A318" s="16" t="s">
        <v>233</v>
      </c>
      <c r="B318" s="16" t="s">
        <v>246</v>
      </c>
      <c r="C318" s="9" t="s">
        <v>845</v>
      </c>
      <c r="D318" s="16" t="s">
        <v>244</v>
      </c>
      <c r="E318" s="22" t="s">
        <v>640</v>
      </c>
      <c r="F318" s="108">
        <v>3235.2249999999999</v>
      </c>
      <c r="G318" s="108">
        <v>3182.1590000000001</v>
      </c>
      <c r="H318" s="108">
        <v>3182.1590000000001</v>
      </c>
    </row>
    <row r="319" spans="1:8" s="158" customFormat="1" ht="24">
      <c r="A319" s="92" t="s">
        <v>233</v>
      </c>
      <c r="B319" s="92" t="s">
        <v>250</v>
      </c>
      <c r="C319" s="91"/>
      <c r="D319" s="92"/>
      <c r="E319" s="105" t="s">
        <v>34</v>
      </c>
      <c r="F319" s="119">
        <f t="shared" ref="F319:H320" si="89">F320</f>
        <v>292993.478</v>
      </c>
      <c r="G319" s="119">
        <f t="shared" si="89"/>
        <v>259617.62499999997</v>
      </c>
      <c r="H319" s="119">
        <f t="shared" si="89"/>
        <v>266600.18900000001</v>
      </c>
    </row>
    <row r="320" spans="1:8" s="158" customFormat="1" ht="60">
      <c r="A320" s="168" t="s">
        <v>233</v>
      </c>
      <c r="B320" s="168" t="s">
        <v>250</v>
      </c>
      <c r="C320" s="101" t="s">
        <v>39</v>
      </c>
      <c r="D320" s="168"/>
      <c r="E320" s="169" t="s">
        <v>720</v>
      </c>
      <c r="F320" s="170">
        <f t="shared" si="89"/>
        <v>292993.478</v>
      </c>
      <c r="G320" s="170">
        <f t="shared" si="89"/>
        <v>259617.62499999997</v>
      </c>
      <c r="H320" s="170">
        <f t="shared" si="89"/>
        <v>266600.18900000001</v>
      </c>
    </row>
    <row r="321" spans="1:8" s="158" customFormat="1" ht="60">
      <c r="A321" s="16" t="s">
        <v>233</v>
      </c>
      <c r="B321" s="16" t="s">
        <v>250</v>
      </c>
      <c r="C321" s="9" t="s">
        <v>40</v>
      </c>
      <c r="D321" s="16"/>
      <c r="E321" s="22" t="s">
        <v>841</v>
      </c>
      <c r="F321" s="108">
        <f>F322+F334+F344+F354</f>
        <v>292993.478</v>
      </c>
      <c r="G321" s="108">
        <f>G322+G334+G344+G354</f>
        <v>259617.62499999997</v>
      </c>
      <c r="H321" s="108">
        <f>H322+H334+H344+H354</f>
        <v>266600.18900000001</v>
      </c>
    </row>
    <row r="322" spans="1:8" s="158" customFormat="1" ht="48">
      <c r="A322" s="16" t="s">
        <v>233</v>
      </c>
      <c r="B322" s="16" t="s">
        <v>250</v>
      </c>
      <c r="C322" s="9" t="s">
        <v>42</v>
      </c>
      <c r="D322" s="16"/>
      <c r="E322" s="22" t="s">
        <v>722</v>
      </c>
      <c r="F322" s="108">
        <f>F323+F326+F331</f>
        <v>98779.479000000007</v>
      </c>
      <c r="G322" s="108">
        <f t="shared" ref="G322:H322" si="90">G323+G326+G331</f>
        <v>93964.296000000002</v>
      </c>
      <c r="H322" s="108">
        <f t="shared" si="90"/>
        <v>94320.82699999999</v>
      </c>
    </row>
    <row r="323" spans="1:8" s="158" customFormat="1" ht="96">
      <c r="A323" s="16" t="s">
        <v>233</v>
      </c>
      <c r="B323" s="16" t="s">
        <v>250</v>
      </c>
      <c r="C323" s="26" t="s">
        <v>723</v>
      </c>
      <c r="D323" s="134"/>
      <c r="E323" s="135" t="s">
        <v>724</v>
      </c>
      <c r="F323" s="108">
        <f t="shared" ref="F323:H324" si="91">F324</f>
        <v>13908.6</v>
      </c>
      <c r="G323" s="108">
        <f t="shared" si="91"/>
        <v>14464.9</v>
      </c>
      <c r="H323" s="108">
        <f t="shared" si="91"/>
        <v>15043.5</v>
      </c>
    </row>
    <row r="324" spans="1:8" s="158" customFormat="1" ht="36">
      <c r="A324" s="16" t="s">
        <v>233</v>
      </c>
      <c r="B324" s="16" t="s">
        <v>250</v>
      </c>
      <c r="C324" s="26" t="s">
        <v>723</v>
      </c>
      <c r="D324" s="24" t="s">
        <v>242</v>
      </c>
      <c r="E324" s="130" t="s">
        <v>654</v>
      </c>
      <c r="F324" s="108">
        <f>F325</f>
        <v>13908.6</v>
      </c>
      <c r="G324" s="108">
        <f t="shared" si="91"/>
        <v>14464.9</v>
      </c>
      <c r="H324" s="108">
        <f t="shared" si="91"/>
        <v>15043.5</v>
      </c>
    </row>
    <row r="325" spans="1:8" s="158" customFormat="1" ht="24">
      <c r="A325" s="16" t="s">
        <v>233</v>
      </c>
      <c r="B325" s="16" t="s">
        <v>250</v>
      </c>
      <c r="C325" s="26" t="s">
        <v>723</v>
      </c>
      <c r="D325" s="16" t="s">
        <v>244</v>
      </c>
      <c r="E325" s="22" t="s">
        <v>640</v>
      </c>
      <c r="F325" s="108">
        <v>13908.6</v>
      </c>
      <c r="G325" s="108">
        <v>14464.9</v>
      </c>
      <c r="H325" s="108">
        <v>15043.5</v>
      </c>
    </row>
    <row r="326" spans="1:8" ht="72">
      <c r="A326" s="16" t="s">
        <v>233</v>
      </c>
      <c r="B326" s="16" t="s">
        <v>250</v>
      </c>
      <c r="C326" s="26" t="s">
        <v>1019</v>
      </c>
      <c r="D326" s="16"/>
      <c r="E326" s="22" t="s">
        <v>725</v>
      </c>
      <c r="F326" s="108">
        <f>F327+F329</f>
        <v>82159.551000000007</v>
      </c>
      <c r="G326" s="108">
        <f t="shared" ref="G326:H326" si="92">G327+G329</f>
        <v>79499.396000000008</v>
      </c>
      <c r="H326" s="108">
        <f t="shared" si="92"/>
        <v>79277.32699999999</v>
      </c>
    </row>
    <row r="327" spans="1:8" ht="36">
      <c r="A327" s="16" t="s">
        <v>233</v>
      </c>
      <c r="B327" s="16" t="s">
        <v>250</v>
      </c>
      <c r="C327" s="26" t="s">
        <v>1019</v>
      </c>
      <c r="D327" s="24" t="s">
        <v>242</v>
      </c>
      <c r="E327" s="130" t="s">
        <v>654</v>
      </c>
      <c r="F327" s="108">
        <f t="shared" ref="F327:H327" si="93">F328</f>
        <v>59135.150999999998</v>
      </c>
      <c r="G327" s="108">
        <f t="shared" si="93"/>
        <v>58909.396000000001</v>
      </c>
      <c r="H327" s="108">
        <f t="shared" si="93"/>
        <v>58687.326999999997</v>
      </c>
    </row>
    <row r="328" spans="1:8" ht="24">
      <c r="A328" s="16" t="s">
        <v>233</v>
      </c>
      <c r="B328" s="16" t="s">
        <v>250</v>
      </c>
      <c r="C328" s="26" t="s">
        <v>1019</v>
      </c>
      <c r="D328" s="16" t="s">
        <v>244</v>
      </c>
      <c r="E328" s="22" t="s">
        <v>640</v>
      </c>
      <c r="F328" s="108">
        <v>59135.150999999998</v>
      </c>
      <c r="G328" s="108">
        <v>58909.396000000001</v>
      </c>
      <c r="H328" s="108">
        <v>58687.326999999997</v>
      </c>
    </row>
    <row r="329" spans="1:8" ht="48">
      <c r="A329" s="16" t="s">
        <v>233</v>
      </c>
      <c r="B329" s="16" t="s">
        <v>250</v>
      </c>
      <c r="C329" s="26" t="s">
        <v>1019</v>
      </c>
      <c r="D329" s="27" t="s">
        <v>282</v>
      </c>
      <c r="E329" s="130" t="s">
        <v>641</v>
      </c>
      <c r="F329" s="108">
        <f>F330</f>
        <v>23024.400000000001</v>
      </c>
      <c r="G329" s="108">
        <f t="shared" ref="G329:H329" si="94">G330</f>
        <v>20590</v>
      </c>
      <c r="H329" s="108">
        <f t="shared" si="94"/>
        <v>20590</v>
      </c>
    </row>
    <row r="330" spans="1:8" ht="84">
      <c r="A330" s="16" t="s">
        <v>233</v>
      </c>
      <c r="B330" s="16" t="s">
        <v>250</v>
      </c>
      <c r="C330" s="26" t="s">
        <v>1019</v>
      </c>
      <c r="D330" s="16" t="s">
        <v>285</v>
      </c>
      <c r="E330" s="22" t="s">
        <v>621</v>
      </c>
      <c r="F330" s="108">
        <v>23024.400000000001</v>
      </c>
      <c r="G330" s="108">
        <v>20590</v>
      </c>
      <c r="H330" s="108">
        <v>20590</v>
      </c>
    </row>
    <row r="331" spans="1:8" ht="60">
      <c r="A331" s="16" t="s">
        <v>233</v>
      </c>
      <c r="B331" s="16" t="s">
        <v>250</v>
      </c>
      <c r="C331" s="172" t="s">
        <v>627</v>
      </c>
      <c r="D331" s="16"/>
      <c r="E331" s="22" t="s">
        <v>726</v>
      </c>
      <c r="F331" s="108">
        <f>F332</f>
        <v>2711.328</v>
      </c>
      <c r="G331" s="108">
        <f t="shared" ref="G331:H332" si="95">G332</f>
        <v>0</v>
      </c>
      <c r="H331" s="108">
        <f t="shared" si="95"/>
        <v>0</v>
      </c>
    </row>
    <row r="332" spans="1:8" ht="36">
      <c r="A332" s="16" t="s">
        <v>233</v>
      </c>
      <c r="B332" s="16" t="s">
        <v>250</v>
      </c>
      <c r="C332" s="172" t="s">
        <v>627</v>
      </c>
      <c r="D332" s="24" t="s">
        <v>242</v>
      </c>
      <c r="E332" s="130" t="s">
        <v>654</v>
      </c>
      <c r="F332" s="108">
        <f>F333</f>
        <v>2711.328</v>
      </c>
      <c r="G332" s="108">
        <f t="shared" si="95"/>
        <v>0</v>
      </c>
      <c r="H332" s="108">
        <f t="shared" si="95"/>
        <v>0</v>
      </c>
    </row>
    <row r="333" spans="1:8" ht="24">
      <c r="A333" s="16" t="s">
        <v>233</v>
      </c>
      <c r="B333" s="16" t="s">
        <v>250</v>
      </c>
      <c r="C333" s="172" t="s">
        <v>627</v>
      </c>
      <c r="D333" s="16" t="s">
        <v>244</v>
      </c>
      <c r="E333" s="22" t="s">
        <v>640</v>
      </c>
      <c r="F333" s="108">
        <v>2711.328</v>
      </c>
      <c r="G333" s="108">
        <v>0</v>
      </c>
      <c r="H333" s="108">
        <v>0</v>
      </c>
    </row>
    <row r="334" spans="1:8" ht="24">
      <c r="A334" s="16" t="s">
        <v>233</v>
      </c>
      <c r="B334" s="16" t="s">
        <v>250</v>
      </c>
      <c r="C334" s="26" t="s">
        <v>728</v>
      </c>
      <c r="D334" s="16"/>
      <c r="E334" s="22" t="s">
        <v>727</v>
      </c>
      <c r="F334" s="108">
        <f>F335+F338+F341</f>
        <v>137157.65400000001</v>
      </c>
      <c r="G334" s="108">
        <f t="shared" ref="G334:H334" si="96">G335+G338+G341</f>
        <v>133153.90399999998</v>
      </c>
      <c r="H334" s="108">
        <f t="shared" si="96"/>
        <v>138480.05000000002</v>
      </c>
    </row>
    <row r="335" spans="1:8" ht="48">
      <c r="A335" s="16" t="s">
        <v>233</v>
      </c>
      <c r="B335" s="16" t="s">
        <v>250</v>
      </c>
      <c r="C335" s="26" t="s">
        <v>729</v>
      </c>
      <c r="D335" s="16"/>
      <c r="E335" s="22" t="s">
        <v>678</v>
      </c>
      <c r="F335" s="108">
        <f>F336</f>
        <v>115798.2</v>
      </c>
      <c r="G335" s="108">
        <f t="shared" ref="G335:H336" si="97">G336</f>
        <v>117327.7</v>
      </c>
      <c r="H335" s="108">
        <f t="shared" si="97"/>
        <v>122020.8</v>
      </c>
    </row>
    <row r="336" spans="1:8" ht="36">
      <c r="A336" s="16" t="s">
        <v>233</v>
      </c>
      <c r="B336" s="16" t="s">
        <v>250</v>
      </c>
      <c r="C336" s="26" t="s">
        <v>729</v>
      </c>
      <c r="D336" s="24" t="s">
        <v>242</v>
      </c>
      <c r="E336" s="130" t="s">
        <v>654</v>
      </c>
      <c r="F336" s="108">
        <f>F337</f>
        <v>115798.2</v>
      </c>
      <c r="G336" s="108">
        <f t="shared" si="97"/>
        <v>117327.7</v>
      </c>
      <c r="H336" s="108">
        <f t="shared" si="97"/>
        <v>122020.8</v>
      </c>
    </row>
    <row r="337" spans="1:8" ht="24">
      <c r="A337" s="16" t="s">
        <v>233</v>
      </c>
      <c r="B337" s="16" t="s">
        <v>250</v>
      </c>
      <c r="C337" s="26" t="s">
        <v>729</v>
      </c>
      <c r="D337" s="16" t="s">
        <v>244</v>
      </c>
      <c r="E337" s="22" t="s">
        <v>640</v>
      </c>
      <c r="F337" s="108">
        <v>115798.2</v>
      </c>
      <c r="G337" s="108">
        <v>117327.7</v>
      </c>
      <c r="H337" s="108">
        <v>122020.8</v>
      </c>
    </row>
    <row r="338" spans="1:8" ht="48">
      <c r="A338" s="16" t="s">
        <v>233</v>
      </c>
      <c r="B338" s="16" t="s">
        <v>250</v>
      </c>
      <c r="C338" s="26" t="s">
        <v>730</v>
      </c>
      <c r="D338" s="16"/>
      <c r="E338" s="22" t="s">
        <v>731</v>
      </c>
      <c r="F338" s="108">
        <f>F339</f>
        <v>12866.5</v>
      </c>
      <c r="G338" s="108">
        <f t="shared" ref="G338:H339" si="98">G339</f>
        <v>13036.412</v>
      </c>
      <c r="H338" s="108">
        <f t="shared" si="98"/>
        <v>13557.9</v>
      </c>
    </row>
    <row r="339" spans="1:8" ht="36">
      <c r="A339" s="16" t="s">
        <v>233</v>
      </c>
      <c r="B339" s="16" t="s">
        <v>250</v>
      </c>
      <c r="C339" s="26" t="s">
        <v>730</v>
      </c>
      <c r="D339" s="24" t="s">
        <v>242</v>
      </c>
      <c r="E339" s="130" t="s">
        <v>654</v>
      </c>
      <c r="F339" s="108">
        <f>F340</f>
        <v>12866.5</v>
      </c>
      <c r="G339" s="108">
        <f t="shared" si="98"/>
        <v>13036.412</v>
      </c>
      <c r="H339" s="108">
        <f t="shared" si="98"/>
        <v>13557.9</v>
      </c>
    </row>
    <row r="340" spans="1:8" ht="24">
      <c r="A340" s="16" t="s">
        <v>233</v>
      </c>
      <c r="B340" s="16" t="s">
        <v>250</v>
      </c>
      <c r="C340" s="26" t="s">
        <v>730</v>
      </c>
      <c r="D340" s="16" t="s">
        <v>244</v>
      </c>
      <c r="E340" s="22" t="s">
        <v>640</v>
      </c>
      <c r="F340" s="108">
        <v>12866.5</v>
      </c>
      <c r="G340" s="108">
        <v>13036.412</v>
      </c>
      <c r="H340" s="108">
        <v>13557.9</v>
      </c>
    </row>
    <row r="341" spans="1:8" ht="24">
      <c r="A341" s="16" t="s">
        <v>233</v>
      </c>
      <c r="B341" s="16" t="s">
        <v>250</v>
      </c>
      <c r="C341" s="26" t="s">
        <v>733</v>
      </c>
      <c r="D341" s="16"/>
      <c r="E341" s="22" t="s">
        <v>732</v>
      </c>
      <c r="F341" s="108">
        <f>F342</f>
        <v>8492.9539999999997</v>
      </c>
      <c r="G341" s="108">
        <f t="shared" ref="G341:H342" si="99">G342</f>
        <v>2789.7919999999999</v>
      </c>
      <c r="H341" s="108">
        <f t="shared" si="99"/>
        <v>2901.35</v>
      </c>
    </row>
    <row r="342" spans="1:8" ht="36">
      <c r="A342" s="16" t="s">
        <v>233</v>
      </c>
      <c r="B342" s="16" t="s">
        <v>250</v>
      </c>
      <c r="C342" s="26" t="s">
        <v>733</v>
      </c>
      <c r="D342" s="24" t="s">
        <v>242</v>
      </c>
      <c r="E342" s="130" t="s">
        <v>654</v>
      </c>
      <c r="F342" s="108">
        <f>F343</f>
        <v>8492.9539999999997</v>
      </c>
      <c r="G342" s="108">
        <f t="shared" si="99"/>
        <v>2789.7919999999999</v>
      </c>
      <c r="H342" s="108">
        <f t="shared" si="99"/>
        <v>2901.35</v>
      </c>
    </row>
    <row r="343" spans="1:8" ht="24">
      <c r="A343" s="16" t="s">
        <v>233</v>
      </c>
      <c r="B343" s="16" t="s">
        <v>250</v>
      </c>
      <c r="C343" s="26" t="s">
        <v>733</v>
      </c>
      <c r="D343" s="16" t="s">
        <v>244</v>
      </c>
      <c r="E343" s="22" t="s">
        <v>640</v>
      </c>
      <c r="F343" s="108">
        <v>8492.9539999999997</v>
      </c>
      <c r="G343" s="108">
        <v>2789.7919999999999</v>
      </c>
      <c r="H343" s="108">
        <v>2901.35</v>
      </c>
    </row>
    <row r="344" spans="1:8" ht="60">
      <c r="A344" s="16" t="s">
        <v>233</v>
      </c>
      <c r="B344" s="16" t="s">
        <v>250</v>
      </c>
      <c r="C344" s="26" t="s">
        <v>735</v>
      </c>
      <c r="D344" s="16"/>
      <c r="E344" s="22" t="s">
        <v>734</v>
      </c>
      <c r="F344" s="108">
        <f>F345+F348+F351</f>
        <v>49602.915999999997</v>
      </c>
      <c r="G344" s="108">
        <f t="shared" ref="G344:H344" si="100">G345+G348+G351</f>
        <v>25587.091</v>
      </c>
      <c r="H344" s="108">
        <f t="shared" si="100"/>
        <v>26610.534</v>
      </c>
    </row>
    <row r="345" spans="1:8" ht="84">
      <c r="A345" s="16" t="s">
        <v>233</v>
      </c>
      <c r="B345" s="16" t="s">
        <v>250</v>
      </c>
      <c r="C345" s="26" t="s">
        <v>736</v>
      </c>
      <c r="D345" s="16"/>
      <c r="E345" s="22" t="s">
        <v>677</v>
      </c>
      <c r="F345" s="108">
        <f t="shared" ref="F345:H346" si="101">F346</f>
        <v>21678.7</v>
      </c>
      <c r="G345" s="108">
        <f t="shared" si="101"/>
        <v>22545.9</v>
      </c>
      <c r="H345" s="108">
        <f t="shared" si="101"/>
        <v>23447.7</v>
      </c>
    </row>
    <row r="346" spans="1:8" ht="36">
      <c r="A346" s="16" t="s">
        <v>233</v>
      </c>
      <c r="B346" s="16" t="s">
        <v>250</v>
      </c>
      <c r="C346" s="26" t="s">
        <v>736</v>
      </c>
      <c r="D346" s="24" t="s">
        <v>242</v>
      </c>
      <c r="E346" s="130" t="s">
        <v>654</v>
      </c>
      <c r="F346" s="108">
        <f t="shared" si="101"/>
        <v>21678.7</v>
      </c>
      <c r="G346" s="108">
        <f t="shared" si="101"/>
        <v>22545.9</v>
      </c>
      <c r="H346" s="108">
        <f t="shared" si="101"/>
        <v>23447.7</v>
      </c>
    </row>
    <row r="347" spans="1:8" ht="24">
      <c r="A347" s="16" t="s">
        <v>233</v>
      </c>
      <c r="B347" s="16" t="s">
        <v>250</v>
      </c>
      <c r="C347" s="26" t="s">
        <v>736</v>
      </c>
      <c r="D347" s="16" t="s">
        <v>244</v>
      </c>
      <c r="E347" s="22" t="s">
        <v>640</v>
      </c>
      <c r="F347" s="108">
        <v>21678.7</v>
      </c>
      <c r="G347" s="108">
        <v>22545.9</v>
      </c>
      <c r="H347" s="108">
        <v>23447.7</v>
      </c>
    </row>
    <row r="348" spans="1:8" ht="96">
      <c r="A348" s="16" t="s">
        <v>233</v>
      </c>
      <c r="B348" s="16" t="s">
        <v>250</v>
      </c>
      <c r="C348" s="26" t="s">
        <v>738</v>
      </c>
      <c r="D348" s="16"/>
      <c r="E348" s="22" t="s">
        <v>737</v>
      </c>
      <c r="F348" s="108">
        <f>F349</f>
        <v>2408.7449999999999</v>
      </c>
      <c r="G348" s="108">
        <f t="shared" ref="F348:H349" si="102">G349</f>
        <v>2505.1</v>
      </c>
      <c r="H348" s="108">
        <f t="shared" si="102"/>
        <v>2605.3000000000002</v>
      </c>
    </row>
    <row r="349" spans="1:8" ht="36">
      <c r="A349" s="16" t="s">
        <v>233</v>
      </c>
      <c r="B349" s="16" t="s">
        <v>250</v>
      </c>
      <c r="C349" s="26" t="s">
        <v>738</v>
      </c>
      <c r="D349" s="24" t="s">
        <v>242</v>
      </c>
      <c r="E349" s="130" t="s">
        <v>654</v>
      </c>
      <c r="F349" s="108">
        <f t="shared" si="102"/>
        <v>2408.7449999999999</v>
      </c>
      <c r="G349" s="108">
        <f t="shared" si="102"/>
        <v>2505.1</v>
      </c>
      <c r="H349" s="108">
        <f t="shared" si="102"/>
        <v>2605.3000000000002</v>
      </c>
    </row>
    <row r="350" spans="1:8" ht="24">
      <c r="A350" s="16" t="s">
        <v>233</v>
      </c>
      <c r="B350" s="16" t="s">
        <v>250</v>
      </c>
      <c r="C350" s="26" t="s">
        <v>738</v>
      </c>
      <c r="D350" s="16" t="s">
        <v>244</v>
      </c>
      <c r="E350" s="22" t="s">
        <v>640</v>
      </c>
      <c r="F350" s="108">
        <v>2408.7449999999999</v>
      </c>
      <c r="G350" s="108">
        <v>2505.1</v>
      </c>
      <c r="H350" s="108">
        <v>2605.3000000000002</v>
      </c>
    </row>
    <row r="351" spans="1:8" ht="72">
      <c r="A351" s="16" t="s">
        <v>233</v>
      </c>
      <c r="B351" s="16" t="s">
        <v>250</v>
      </c>
      <c r="C351" s="26" t="s">
        <v>847</v>
      </c>
      <c r="D351" s="16"/>
      <c r="E351" s="22" t="s">
        <v>846</v>
      </c>
      <c r="F351" s="108">
        <f>F352</f>
        <v>25515.471000000001</v>
      </c>
      <c r="G351" s="108">
        <f t="shared" ref="G351:H352" si="103">G352</f>
        <v>536.09100000000001</v>
      </c>
      <c r="H351" s="108">
        <f t="shared" si="103"/>
        <v>557.53399999999999</v>
      </c>
    </row>
    <row r="352" spans="1:8" ht="36">
      <c r="A352" s="16" t="s">
        <v>233</v>
      </c>
      <c r="B352" s="16" t="s">
        <v>250</v>
      </c>
      <c r="C352" s="26" t="s">
        <v>847</v>
      </c>
      <c r="D352" s="24" t="s">
        <v>242</v>
      </c>
      <c r="E352" s="130" t="s">
        <v>654</v>
      </c>
      <c r="F352" s="108">
        <f>F353</f>
        <v>25515.471000000001</v>
      </c>
      <c r="G352" s="108">
        <f t="shared" si="103"/>
        <v>536.09100000000001</v>
      </c>
      <c r="H352" s="108">
        <f t="shared" si="103"/>
        <v>557.53399999999999</v>
      </c>
    </row>
    <row r="353" spans="1:8" ht="24">
      <c r="A353" s="16" t="s">
        <v>233</v>
      </c>
      <c r="B353" s="16" t="s">
        <v>250</v>
      </c>
      <c r="C353" s="26" t="s">
        <v>847</v>
      </c>
      <c r="D353" s="16" t="s">
        <v>244</v>
      </c>
      <c r="E353" s="22" t="s">
        <v>640</v>
      </c>
      <c r="F353" s="108">
        <v>25515.471000000001</v>
      </c>
      <c r="G353" s="108">
        <v>536.09100000000001</v>
      </c>
      <c r="H353" s="108">
        <v>557.53399999999999</v>
      </c>
    </row>
    <row r="354" spans="1:8" ht="60">
      <c r="A354" s="16" t="s">
        <v>233</v>
      </c>
      <c r="B354" s="16" t="s">
        <v>250</v>
      </c>
      <c r="C354" s="26" t="s">
        <v>740</v>
      </c>
      <c r="D354" s="16"/>
      <c r="E354" s="22" t="s">
        <v>739</v>
      </c>
      <c r="F354" s="108">
        <f>F355+F358+F361</f>
        <v>7453.4290000000001</v>
      </c>
      <c r="G354" s="108">
        <f t="shared" ref="G354:H354" si="104">G355+G358+G361</f>
        <v>6912.3340000000007</v>
      </c>
      <c r="H354" s="108">
        <f t="shared" si="104"/>
        <v>7188.7779999999993</v>
      </c>
    </row>
    <row r="355" spans="1:8" ht="84">
      <c r="A355" s="16" t="s">
        <v>233</v>
      </c>
      <c r="B355" s="16" t="s">
        <v>250</v>
      </c>
      <c r="C355" s="26" t="s">
        <v>1007</v>
      </c>
      <c r="D355" s="16"/>
      <c r="E355" s="22" t="s">
        <v>741</v>
      </c>
      <c r="F355" s="108">
        <f t="shared" ref="F355:H356" si="105">F356</f>
        <v>5981.8</v>
      </c>
      <c r="G355" s="108">
        <f t="shared" si="105"/>
        <v>6221.1</v>
      </c>
      <c r="H355" s="108">
        <f t="shared" si="105"/>
        <v>6469.9</v>
      </c>
    </row>
    <row r="356" spans="1:8" ht="36">
      <c r="A356" s="16" t="s">
        <v>233</v>
      </c>
      <c r="B356" s="16" t="s">
        <v>250</v>
      </c>
      <c r="C356" s="26" t="s">
        <v>1007</v>
      </c>
      <c r="D356" s="24" t="s">
        <v>242</v>
      </c>
      <c r="E356" s="130" t="s">
        <v>654</v>
      </c>
      <c r="F356" s="108">
        <f t="shared" si="105"/>
        <v>5981.8</v>
      </c>
      <c r="G356" s="108">
        <f t="shared" si="105"/>
        <v>6221.1</v>
      </c>
      <c r="H356" s="108">
        <f t="shared" si="105"/>
        <v>6469.9</v>
      </c>
    </row>
    <row r="357" spans="1:8" ht="24">
      <c r="A357" s="16" t="s">
        <v>233</v>
      </c>
      <c r="B357" s="16" t="s">
        <v>250</v>
      </c>
      <c r="C357" s="26" t="s">
        <v>1007</v>
      </c>
      <c r="D357" s="16" t="s">
        <v>244</v>
      </c>
      <c r="E357" s="22" t="s">
        <v>640</v>
      </c>
      <c r="F357" s="108">
        <v>5981.8</v>
      </c>
      <c r="G357" s="108">
        <v>6221.1</v>
      </c>
      <c r="H357" s="108">
        <v>6469.9</v>
      </c>
    </row>
    <row r="358" spans="1:8" ht="96">
      <c r="A358" s="16" t="s">
        <v>233</v>
      </c>
      <c r="B358" s="16" t="s">
        <v>250</v>
      </c>
      <c r="C358" s="26" t="s">
        <v>1008</v>
      </c>
      <c r="D358" s="16"/>
      <c r="E358" s="22" t="s">
        <v>743</v>
      </c>
      <c r="F358" s="108">
        <f t="shared" ref="F358:H359" si="106">F359</f>
        <v>664.64499999999998</v>
      </c>
      <c r="G358" s="108">
        <f t="shared" si="106"/>
        <v>691.23400000000004</v>
      </c>
      <c r="H358" s="108">
        <f t="shared" si="106"/>
        <v>718.87800000000004</v>
      </c>
    </row>
    <row r="359" spans="1:8" ht="36">
      <c r="A359" s="16" t="s">
        <v>233</v>
      </c>
      <c r="B359" s="16" t="s">
        <v>250</v>
      </c>
      <c r="C359" s="26" t="s">
        <v>742</v>
      </c>
      <c r="D359" s="24" t="s">
        <v>242</v>
      </c>
      <c r="E359" s="130" t="s">
        <v>654</v>
      </c>
      <c r="F359" s="108">
        <f t="shared" si="106"/>
        <v>664.64499999999998</v>
      </c>
      <c r="G359" s="108">
        <f t="shared" si="106"/>
        <v>691.23400000000004</v>
      </c>
      <c r="H359" s="108">
        <f t="shared" si="106"/>
        <v>718.87800000000004</v>
      </c>
    </row>
    <row r="360" spans="1:8" ht="24">
      <c r="A360" s="16" t="s">
        <v>233</v>
      </c>
      <c r="B360" s="16" t="s">
        <v>250</v>
      </c>
      <c r="C360" s="26" t="s">
        <v>1008</v>
      </c>
      <c r="D360" s="16" t="s">
        <v>244</v>
      </c>
      <c r="E360" s="22" t="s">
        <v>640</v>
      </c>
      <c r="F360" s="108">
        <v>664.64499999999998</v>
      </c>
      <c r="G360" s="108">
        <v>691.23400000000004</v>
      </c>
      <c r="H360" s="108">
        <v>718.87800000000004</v>
      </c>
    </row>
    <row r="361" spans="1:8" ht="84">
      <c r="A361" s="16" t="s">
        <v>233</v>
      </c>
      <c r="B361" s="16" t="s">
        <v>250</v>
      </c>
      <c r="C361" s="26" t="s">
        <v>849</v>
      </c>
      <c r="D361" s="16"/>
      <c r="E361" s="22" t="s">
        <v>848</v>
      </c>
      <c r="F361" s="108">
        <f>F362</f>
        <v>806.98400000000004</v>
      </c>
      <c r="G361" s="108">
        <f t="shared" ref="G361:H362" si="107">G362</f>
        <v>0</v>
      </c>
      <c r="H361" s="108">
        <f t="shared" si="107"/>
        <v>0</v>
      </c>
    </row>
    <row r="362" spans="1:8" s="228" customFormat="1" ht="36">
      <c r="A362" s="16" t="s">
        <v>233</v>
      </c>
      <c r="B362" s="16" t="s">
        <v>250</v>
      </c>
      <c r="C362" s="26" t="s">
        <v>849</v>
      </c>
      <c r="D362" s="24" t="s">
        <v>242</v>
      </c>
      <c r="E362" s="130" t="s">
        <v>654</v>
      </c>
      <c r="F362" s="108">
        <f>F363</f>
        <v>806.98400000000004</v>
      </c>
      <c r="G362" s="108">
        <f t="shared" si="107"/>
        <v>0</v>
      </c>
      <c r="H362" s="108">
        <f t="shared" si="107"/>
        <v>0</v>
      </c>
    </row>
    <row r="363" spans="1:8" s="228" customFormat="1" ht="24">
      <c r="A363" s="16" t="s">
        <v>233</v>
      </c>
      <c r="B363" s="16" t="s">
        <v>250</v>
      </c>
      <c r="C363" s="26" t="s">
        <v>849</v>
      </c>
      <c r="D363" s="16" t="s">
        <v>244</v>
      </c>
      <c r="E363" s="22" t="s">
        <v>640</v>
      </c>
      <c r="F363" s="108">
        <v>806.98400000000004</v>
      </c>
      <c r="G363" s="108">
        <v>0</v>
      </c>
      <c r="H363" s="108">
        <v>0</v>
      </c>
    </row>
    <row r="364" spans="1:8" s="167" customFormat="1" ht="24">
      <c r="A364" s="92" t="s">
        <v>233</v>
      </c>
      <c r="B364" s="92" t="s">
        <v>333</v>
      </c>
      <c r="C364" s="91"/>
      <c r="D364" s="92"/>
      <c r="E364" s="105" t="s">
        <v>27</v>
      </c>
      <c r="F364" s="119">
        <f>F365+F396</f>
        <v>5484.6</v>
      </c>
      <c r="G364" s="119">
        <f t="shared" ref="G364:H364" si="108">G365+G396</f>
        <v>5378.7999999999993</v>
      </c>
      <c r="H364" s="119">
        <f t="shared" si="108"/>
        <v>49043.3</v>
      </c>
    </row>
    <row r="365" spans="1:8" s="167" customFormat="1" ht="48">
      <c r="A365" s="168" t="s">
        <v>233</v>
      </c>
      <c r="B365" s="168">
        <v>12</v>
      </c>
      <c r="C365" s="173" t="s">
        <v>363</v>
      </c>
      <c r="D365" s="168"/>
      <c r="E365" s="169" t="s">
        <v>744</v>
      </c>
      <c r="F365" s="170">
        <f>F366</f>
        <v>2273.0639999999999</v>
      </c>
      <c r="G365" s="170">
        <f>G366</f>
        <v>2273.0639999999999</v>
      </c>
      <c r="H365" s="170">
        <f>H366</f>
        <v>2273.0639999999999</v>
      </c>
    </row>
    <row r="366" spans="1:8" s="167" customFormat="1" ht="48">
      <c r="A366" s="16" t="s">
        <v>233</v>
      </c>
      <c r="B366" s="16">
        <v>12</v>
      </c>
      <c r="C366" s="26" t="s">
        <v>364</v>
      </c>
      <c r="D366" s="16"/>
      <c r="E366" s="22" t="s">
        <v>839</v>
      </c>
      <c r="F366" s="108">
        <f>F367+F386</f>
        <v>2273.0639999999999</v>
      </c>
      <c r="G366" s="108">
        <f>G367+G386</f>
        <v>2273.0639999999999</v>
      </c>
      <c r="H366" s="108">
        <f>H367+H386</f>
        <v>2273.0639999999999</v>
      </c>
    </row>
    <row r="367" spans="1:8" s="167" customFormat="1" ht="24">
      <c r="A367" s="16" t="s">
        <v>233</v>
      </c>
      <c r="B367" s="16">
        <v>12</v>
      </c>
      <c r="C367" s="26" t="s">
        <v>365</v>
      </c>
      <c r="D367" s="16"/>
      <c r="E367" s="22" t="s">
        <v>91</v>
      </c>
      <c r="F367" s="108">
        <f>F368+F371+F374+F377+F380+F383</f>
        <v>2202.0839999999998</v>
      </c>
      <c r="G367" s="108">
        <f>G368+G371+G374+G377+G380+G383</f>
        <v>2202.0839999999998</v>
      </c>
      <c r="H367" s="108">
        <f>H368+H371+H374+H377+H380+H383</f>
        <v>2202.0839999999998</v>
      </c>
    </row>
    <row r="368" spans="1:8" s="167" customFormat="1" ht="168">
      <c r="A368" s="16" t="s">
        <v>233</v>
      </c>
      <c r="B368" s="16">
        <v>12</v>
      </c>
      <c r="C368" s="26" t="s">
        <v>441</v>
      </c>
      <c r="D368" s="16"/>
      <c r="E368" s="139" t="s">
        <v>745</v>
      </c>
      <c r="F368" s="108">
        <f t="shared" ref="F368:H369" si="109">F369</f>
        <v>2000</v>
      </c>
      <c r="G368" s="108">
        <f t="shared" si="109"/>
        <v>2000</v>
      </c>
      <c r="H368" s="108">
        <f t="shared" si="109"/>
        <v>2000</v>
      </c>
    </row>
    <row r="369" spans="1:8" s="167" customFormat="1" ht="24">
      <c r="A369" s="16" t="s">
        <v>233</v>
      </c>
      <c r="B369" s="16">
        <v>12</v>
      </c>
      <c r="C369" s="26" t="s">
        <v>441</v>
      </c>
      <c r="D369" s="16" t="s">
        <v>248</v>
      </c>
      <c r="E369" s="22" t="s">
        <v>249</v>
      </c>
      <c r="F369" s="108">
        <f t="shared" si="109"/>
        <v>2000</v>
      </c>
      <c r="G369" s="108">
        <f t="shared" si="109"/>
        <v>2000</v>
      </c>
      <c r="H369" s="108">
        <f t="shared" si="109"/>
        <v>2000</v>
      </c>
    </row>
    <row r="370" spans="1:8" s="167" customFormat="1" ht="84">
      <c r="A370" s="16" t="s">
        <v>233</v>
      </c>
      <c r="B370" s="16">
        <v>12</v>
      </c>
      <c r="C370" s="26" t="s">
        <v>441</v>
      </c>
      <c r="D370" s="16">
        <v>813</v>
      </c>
      <c r="E370" s="22" t="s">
        <v>702</v>
      </c>
      <c r="F370" s="108">
        <v>2000</v>
      </c>
      <c r="G370" s="108">
        <v>2000</v>
      </c>
      <c r="H370" s="108">
        <v>2000</v>
      </c>
    </row>
    <row r="371" spans="1:8" s="167" customFormat="1" ht="36">
      <c r="A371" s="16" t="s">
        <v>233</v>
      </c>
      <c r="B371" s="16">
        <v>12</v>
      </c>
      <c r="C371" s="26" t="s">
        <v>442</v>
      </c>
      <c r="D371" s="16"/>
      <c r="E371" s="22" t="s">
        <v>359</v>
      </c>
      <c r="F371" s="108">
        <f t="shared" ref="F371:H372" si="110">F372</f>
        <v>25</v>
      </c>
      <c r="G371" s="108">
        <f t="shared" si="110"/>
        <v>25</v>
      </c>
      <c r="H371" s="108">
        <f t="shared" si="110"/>
        <v>25</v>
      </c>
    </row>
    <row r="372" spans="1:8" s="167" customFormat="1" ht="36">
      <c r="A372" s="16" t="s">
        <v>233</v>
      </c>
      <c r="B372" s="16">
        <v>12</v>
      </c>
      <c r="C372" s="26" t="s">
        <v>442</v>
      </c>
      <c r="D372" s="24" t="s">
        <v>242</v>
      </c>
      <c r="E372" s="130" t="s">
        <v>654</v>
      </c>
      <c r="F372" s="108">
        <f t="shared" si="110"/>
        <v>25</v>
      </c>
      <c r="G372" s="108">
        <f t="shared" si="110"/>
        <v>25</v>
      </c>
      <c r="H372" s="108">
        <f t="shared" si="110"/>
        <v>25</v>
      </c>
    </row>
    <row r="373" spans="1:8" s="167" customFormat="1" ht="24">
      <c r="A373" s="16" t="s">
        <v>233</v>
      </c>
      <c r="B373" s="16">
        <v>12</v>
      </c>
      <c r="C373" s="26" t="s">
        <v>442</v>
      </c>
      <c r="D373" s="16" t="s">
        <v>244</v>
      </c>
      <c r="E373" s="22" t="s">
        <v>640</v>
      </c>
      <c r="F373" s="108">
        <v>25</v>
      </c>
      <c r="G373" s="108">
        <v>25</v>
      </c>
      <c r="H373" s="108">
        <v>25</v>
      </c>
    </row>
    <row r="374" spans="1:8" s="167" customFormat="1" ht="48">
      <c r="A374" s="16" t="s">
        <v>233</v>
      </c>
      <c r="B374" s="16">
        <v>12</v>
      </c>
      <c r="C374" s="26" t="s">
        <v>443</v>
      </c>
      <c r="D374" s="16"/>
      <c r="E374" s="22" t="s">
        <v>746</v>
      </c>
      <c r="F374" s="108">
        <f t="shared" ref="F374:H375" si="111">F375</f>
        <v>28.084</v>
      </c>
      <c r="G374" s="108">
        <f t="shared" si="111"/>
        <v>28.084</v>
      </c>
      <c r="H374" s="108">
        <f t="shared" si="111"/>
        <v>28.084</v>
      </c>
    </row>
    <row r="375" spans="1:8" s="167" customFormat="1" ht="36">
      <c r="A375" s="16" t="s">
        <v>233</v>
      </c>
      <c r="B375" s="16">
        <v>12</v>
      </c>
      <c r="C375" s="26" t="s">
        <v>443</v>
      </c>
      <c r="D375" s="24" t="s">
        <v>242</v>
      </c>
      <c r="E375" s="130" t="s">
        <v>654</v>
      </c>
      <c r="F375" s="108">
        <f t="shared" si="111"/>
        <v>28.084</v>
      </c>
      <c r="G375" s="108">
        <f t="shared" si="111"/>
        <v>28.084</v>
      </c>
      <c r="H375" s="108">
        <f t="shared" si="111"/>
        <v>28.084</v>
      </c>
    </row>
    <row r="376" spans="1:8" s="167" customFormat="1" ht="24">
      <c r="A376" s="16" t="s">
        <v>233</v>
      </c>
      <c r="B376" s="16">
        <v>12</v>
      </c>
      <c r="C376" s="26" t="s">
        <v>443</v>
      </c>
      <c r="D376" s="16" t="s">
        <v>244</v>
      </c>
      <c r="E376" s="22" t="s">
        <v>640</v>
      </c>
      <c r="F376" s="108">
        <v>28.084</v>
      </c>
      <c r="G376" s="108">
        <v>28.084</v>
      </c>
      <c r="H376" s="108">
        <v>28.084</v>
      </c>
    </row>
    <row r="377" spans="1:8" s="167" customFormat="1" ht="36">
      <c r="A377" s="16" t="s">
        <v>233</v>
      </c>
      <c r="B377" s="16">
        <v>12</v>
      </c>
      <c r="C377" s="26" t="s">
        <v>444</v>
      </c>
      <c r="D377" s="16"/>
      <c r="E377" s="22" t="s">
        <v>747</v>
      </c>
      <c r="F377" s="108">
        <f t="shared" ref="F377:H378" si="112">F378</f>
        <v>24</v>
      </c>
      <c r="G377" s="108">
        <f t="shared" si="112"/>
        <v>24</v>
      </c>
      <c r="H377" s="108">
        <f t="shared" si="112"/>
        <v>24</v>
      </c>
    </row>
    <row r="378" spans="1:8" s="167" customFormat="1" ht="36">
      <c r="A378" s="16" t="s">
        <v>233</v>
      </c>
      <c r="B378" s="16">
        <v>12</v>
      </c>
      <c r="C378" s="26" t="s">
        <v>444</v>
      </c>
      <c r="D378" s="24" t="s">
        <v>242</v>
      </c>
      <c r="E378" s="130" t="s">
        <v>654</v>
      </c>
      <c r="F378" s="108">
        <f t="shared" si="112"/>
        <v>24</v>
      </c>
      <c r="G378" s="108">
        <f t="shared" si="112"/>
        <v>24</v>
      </c>
      <c r="H378" s="108">
        <f t="shared" si="112"/>
        <v>24</v>
      </c>
    </row>
    <row r="379" spans="1:8" s="167" customFormat="1" ht="24">
      <c r="A379" s="16" t="s">
        <v>233</v>
      </c>
      <c r="B379" s="16">
        <v>12</v>
      </c>
      <c r="C379" s="26" t="s">
        <v>444</v>
      </c>
      <c r="D379" s="16" t="s">
        <v>244</v>
      </c>
      <c r="E379" s="22" t="s">
        <v>640</v>
      </c>
      <c r="F379" s="108">
        <v>24</v>
      </c>
      <c r="G379" s="108">
        <v>24</v>
      </c>
      <c r="H379" s="108">
        <v>24</v>
      </c>
    </row>
    <row r="380" spans="1:8" s="167" customFormat="1" ht="48">
      <c r="A380" s="16" t="s">
        <v>233</v>
      </c>
      <c r="B380" s="16">
        <v>12</v>
      </c>
      <c r="C380" s="26" t="s">
        <v>445</v>
      </c>
      <c r="D380" s="16"/>
      <c r="E380" s="22" t="s">
        <v>748</v>
      </c>
      <c r="F380" s="108">
        <f t="shared" ref="F380:H381" si="113">F381</f>
        <v>25</v>
      </c>
      <c r="G380" s="108">
        <f t="shared" si="113"/>
        <v>25</v>
      </c>
      <c r="H380" s="108">
        <f t="shared" si="113"/>
        <v>25</v>
      </c>
    </row>
    <row r="381" spans="1:8" s="167" customFormat="1" ht="36">
      <c r="A381" s="16" t="s">
        <v>233</v>
      </c>
      <c r="B381" s="16">
        <v>12</v>
      </c>
      <c r="C381" s="26" t="s">
        <v>445</v>
      </c>
      <c r="D381" s="24" t="s">
        <v>242</v>
      </c>
      <c r="E381" s="130" t="s">
        <v>654</v>
      </c>
      <c r="F381" s="108">
        <f t="shared" si="113"/>
        <v>25</v>
      </c>
      <c r="G381" s="108">
        <f t="shared" si="113"/>
        <v>25</v>
      </c>
      <c r="H381" s="108">
        <f t="shared" si="113"/>
        <v>25</v>
      </c>
    </row>
    <row r="382" spans="1:8" s="167" customFormat="1" ht="24">
      <c r="A382" s="16" t="s">
        <v>233</v>
      </c>
      <c r="B382" s="16">
        <v>12</v>
      </c>
      <c r="C382" s="26" t="s">
        <v>445</v>
      </c>
      <c r="D382" s="16" t="s">
        <v>244</v>
      </c>
      <c r="E382" s="22" t="s">
        <v>640</v>
      </c>
      <c r="F382" s="108">
        <v>25</v>
      </c>
      <c r="G382" s="108">
        <v>25</v>
      </c>
      <c r="H382" s="108">
        <v>25</v>
      </c>
    </row>
    <row r="383" spans="1:8" s="167" customFormat="1" ht="36">
      <c r="A383" s="16" t="s">
        <v>233</v>
      </c>
      <c r="B383" s="16">
        <v>12</v>
      </c>
      <c r="C383" s="26" t="s">
        <v>700</v>
      </c>
      <c r="D383" s="16"/>
      <c r="E383" s="22" t="s">
        <v>749</v>
      </c>
      <c r="F383" s="108">
        <f t="shared" ref="F383:H384" si="114">F384</f>
        <v>100</v>
      </c>
      <c r="G383" s="108">
        <f t="shared" si="114"/>
        <v>100</v>
      </c>
      <c r="H383" s="108">
        <f t="shared" si="114"/>
        <v>100</v>
      </c>
    </row>
    <row r="384" spans="1:8" s="167" customFormat="1" ht="36">
      <c r="A384" s="16" t="s">
        <v>233</v>
      </c>
      <c r="B384" s="16">
        <v>12</v>
      </c>
      <c r="C384" s="26" t="s">
        <v>700</v>
      </c>
      <c r="D384" s="24" t="s">
        <v>242</v>
      </c>
      <c r="E384" s="130" t="s">
        <v>654</v>
      </c>
      <c r="F384" s="108">
        <f t="shared" si="114"/>
        <v>100</v>
      </c>
      <c r="G384" s="108">
        <f t="shared" si="114"/>
        <v>100</v>
      </c>
      <c r="H384" s="108">
        <f t="shared" si="114"/>
        <v>100</v>
      </c>
    </row>
    <row r="385" spans="1:8" s="167" customFormat="1" ht="24">
      <c r="A385" s="16" t="s">
        <v>233</v>
      </c>
      <c r="B385" s="16">
        <v>12</v>
      </c>
      <c r="C385" s="26" t="s">
        <v>700</v>
      </c>
      <c r="D385" s="16" t="s">
        <v>244</v>
      </c>
      <c r="E385" s="22" t="s">
        <v>640</v>
      </c>
      <c r="F385" s="108">
        <v>100</v>
      </c>
      <c r="G385" s="108">
        <v>100</v>
      </c>
      <c r="H385" s="108">
        <v>100</v>
      </c>
    </row>
    <row r="386" spans="1:8" s="167" customFormat="1" ht="48">
      <c r="A386" s="16" t="s">
        <v>233</v>
      </c>
      <c r="B386" s="16">
        <v>12</v>
      </c>
      <c r="C386" s="26" t="s">
        <v>366</v>
      </c>
      <c r="D386" s="16"/>
      <c r="E386" s="22" t="s">
        <v>840</v>
      </c>
      <c r="F386" s="108">
        <f>F387+F390+F394</f>
        <v>70.97999999999999</v>
      </c>
      <c r="G386" s="108">
        <f>G387+G390+G394</f>
        <v>70.97999999999999</v>
      </c>
      <c r="H386" s="108">
        <f>H387+H390+H394</f>
        <v>70.97999999999999</v>
      </c>
    </row>
    <row r="387" spans="1:8" s="167" customFormat="1" ht="24">
      <c r="A387" s="16" t="s">
        <v>233</v>
      </c>
      <c r="B387" s="16">
        <v>12</v>
      </c>
      <c r="C387" s="26" t="s">
        <v>446</v>
      </c>
      <c r="D387" s="16"/>
      <c r="E387" s="22" t="s">
        <v>843</v>
      </c>
      <c r="F387" s="108">
        <f t="shared" ref="F387:H388" si="115">F388</f>
        <v>1</v>
      </c>
      <c r="G387" s="108">
        <f t="shared" si="115"/>
        <v>1</v>
      </c>
      <c r="H387" s="108">
        <f t="shared" si="115"/>
        <v>1</v>
      </c>
    </row>
    <row r="388" spans="1:8" s="167" customFormat="1" ht="36">
      <c r="A388" s="16" t="s">
        <v>233</v>
      </c>
      <c r="B388" s="16">
        <v>12</v>
      </c>
      <c r="C388" s="26" t="s">
        <v>446</v>
      </c>
      <c r="D388" s="24" t="s">
        <v>242</v>
      </c>
      <c r="E388" s="130" t="s">
        <v>654</v>
      </c>
      <c r="F388" s="108">
        <f t="shared" si="115"/>
        <v>1</v>
      </c>
      <c r="G388" s="108">
        <f t="shared" si="115"/>
        <v>1</v>
      </c>
      <c r="H388" s="108">
        <f t="shared" si="115"/>
        <v>1</v>
      </c>
    </row>
    <row r="389" spans="1:8" s="167" customFormat="1" ht="24">
      <c r="A389" s="16" t="s">
        <v>233</v>
      </c>
      <c r="B389" s="16">
        <v>12</v>
      </c>
      <c r="C389" s="26" t="s">
        <v>446</v>
      </c>
      <c r="D389" s="16" t="s">
        <v>244</v>
      </c>
      <c r="E389" s="22" t="s">
        <v>640</v>
      </c>
      <c r="F389" s="108">
        <v>1</v>
      </c>
      <c r="G389" s="108">
        <v>1</v>
      </c>
      <c r="H389" s="108">
        <v>1</v>
      </c>
    </row>
    <row r="390" spans="1:8" s="167" customFormat="1" ht="96">
      <c r="A390" s="16" t="s">
        <v>233</v>
      </c>
      <c r="B390" s="16">
        <v>12</v>
      </c>
      <c r="C390" s="26" t="s">
        <v>646</v>
      </c>
      <c r="D390" s="16"/>
      <c r="E390" s="22" t="s">
        <v>750</v>
      </c>
      <c r="F390" s="108">
        <f t="shared" ref="F390:H391" si="116">F391</f>
        <v>20</v>
      </c>
      <c r="G390" s="108">
        <f t="shared" si="116"/>
        <v>20</v>
      </c>
      <c r="H390" s="108">
        <f t="shared" si="116"/>
        <v>20</v>
      </c>
    </row>
    <row r="391" spans="1:8" s="167" customFormat="1" ht="36">
      <c r="A391" s="16" t="s">
        <v>233</v>
      </c>
      <c r="B391" s="16">
        <v>12</v>
      </c>
      <c r="C391" s="26" t="s">
        <v>646</v>
      </c>
      <c r="D391" s="24" t="s">
        <v>242</v>
      </c>
      <c r="E391" s="130" t="s">
        <v>654</v>
      </c>
      <c r="F391" s="108">
        <f t="shared" si="116"/>
        <v>20</v>
      </c>
      <c r="G391" s="108">
        <f t="shared" si="116"/>
        <v>20</v>
      </c>
      <c r="H391" s="108">
        <f t="shared" si="116"/>
        <v>20</v>
      </c>
    </row>
    <row r="392" spans="1:8" s="167" customFormat="1" ht="24">
      <c r="A392" s="16" t="s">
        <v>233</v>
      </c>
      <c r="B392" s="16">
        <v>12</v>
      </c>
      <c r="C392" s="26" t="s">
        <v>646</v>
      </c>
      <c r="D392" s="16" t="s">
        <v>244</v>
      </c>
      <c r="E392" s="22" t="s">
        <v>640</v>
      </c>
      <c r="F392" s="108">
        <v>20</v>
      </c>
      <c r="G392" s="108">
        <v>20</v>
      </c>
      <c r="H392" s="108">
        <v>20</v>
      </c>
    </row>
    <row r="393" spans="1:8" s="167" customFormat="1" ht="24">
      <c r="A393" s="16" t="s">
        <v>233</v>
      </c>
      <c r="B393" s="16">
        <v>12</v>
      </c>
      <c r="C393" s="26" t="s">
        <v>659</v>
      </c>
      <c r="D393" s="16"/>
      <c r="E393" s="22" t="s">
        <v>660</v>
      </c>
      <c r="F393" s="108">
        <f t="shared" ref="F393:H394" si="117">F394</f>
        <v>49.98</v>
      </c>
      <c r="G393" s="108">
        <f t="shared" si="117"/>
        <v>49.98</v>
      </c>
      <c r="H393" s="108">
        <f t="shared" si="117"/>
        <v>49.98</v>
      </c>
    </row>
    <row r="394" spans="1:8" s="167" customFormat="1" ht="24">
      <c r="A394" s="16" t="s">
        <v>233</v>
      </c>
      <c r="B394" s="16">
        <v>12</v>
      </c>
      <c r="C394" s="26" t="s">
        <v>659</v>
      </c>
      <c r="D394" s="24" t="s">
        <v>242</v>
      </c>
      <c r="E394" s="130" t="s">
        <v>249</v>
      </c>
      <c r="F394" s="108">
        <f t="shared" si="117"/>
        <v>49.98</v>
      </c>
      <c r="G394" s="108">
        <f t="shared" si="117"/>
        <v>49.98</v>
      </c>
      <c r="H394" s="108">
        <f t="shared" si="117"/>
        <v>49.98</v>
      </c>
    </row>
    <row r="395" spans="1:8" s="167" customFormat="1" ht="24">
      <c r="A395" s="16" t="s">
        <v>233</v>
      </c>
      <c r="B395" s="16">
        <v>12</v>
      </c>
      <c r="C395" s="26" t="s">
        <v>659</v>
      </c>
      <c r="D395" s="16" t="s">
        <v>244</v>
      </c>
      <c r="E395" s="22" t="s">
        <v>640</v>
      </c>
      <c r="F395" s="108">
        <v>49.98</v>
      </c>
      <c r="G395" s="108">
        <v>49.98</v>
      </c>
      <c r="H395" s="108">
        <v>49.98</v>
      </c>
    </row>
    <row r="396" spans="1:8" ht="60">
      <c r="A396" s="168" t="s">
        <v>233</v>
      </c>
      <c r="B396" s="168" t="s">
        <v>333</v>
      </c>
      <c r="C396" s="101" t="s">
        <v>787</v>
      </c>
      <c r="D396" s="168"/>
      <c r="E396" s="169" t="s">
        <v>789</v>
      </c>
      <c r="F396" s="170">
        <f>F397</f>
        <v>3211.5360000000001</v>
      </c>
      <c r="G396" s="170">
        <f t="shared" ref="G396:H396" si="118">G397</f>
        <v>3105.7359999999999</v>
      </c>
      <c r="H396" s="170">
        <f t="shared" si="118"/>
        <v>46770.236000000004</v>
      </c>
    </row>
    <row r="397" spans="1:8" ht="48">
      <c r="A397" s="16" t="s">
        <v>233</v>
      </c>
      <c r="B397" s="16" t="s">
        <v>333</v>
      </c>
      <c r="C397" s="9" t="s">
        <v>818</v>
      </c>
      <c r="D397" s="16"/>
      <c r="E397" s="22" t="s">
        <v>969</v>
      </c>
      <c r="F397" s="108">
        <f>F398+F405</f>
        <v>3211.5360000000001</v>
      </c>
      <c r="G397" s="108">
        <f t="shared" ref="G397:H397" si="119">G398+G405</f>
        <v>3105.7359999999999</v>
      </c>
      <c r="H397" s="108">
        <f t="shared" si="119"/>
        <v>46770.236000000004</v>
      </c>
    </row>
    <row r="398" spans="1:8" ht="48">
      <c r="A398" s="16" t="s">
        <v>233</v>
      </c>
      <c r="B398" s="16" t="s">
        <v>333</v>
      </c>
      <c r="C398" s="9" t="s">
        <v>819</v>
      </c>
      <c r="D398" s="16"/>
      <c r="E398" s="22" t="s">
        <v>971</v>
      </c>
      <c r="F398" s="108">
        <f>F399+F402</f>
        <v>2346.3360000000002</v>
      </c>
      <c r="G398" s="108">
        <f t="shared" ref="G398:H398" si="120">G399+G402</f>
        <v>2345.5360000000001</v>
      </c>
      <c r="H398" s="108">
        <f t="shared" si="120"/>
        <v>1904.4359999999999</v>
      </c>
    </row>
    <row r="399" spans="1:8" ht="48">
      <c r="A399" s="16" t="s">
        <v>233</v>
      </c>
      <c r="B399" s="16" t="s">
        <v>333</v>
      </c>
      <c r="C399" s="9" t="s">
        <v>820</v>
      </c>
      <c r="D399" s="16"/>
      <c r="E399" s="22" t="s">
        <v>1011</v>
      </c>
      <c r="F399" s="108">
        <f>F400</f>
        <v>700</v>
      </c>
      <c r="G399" s="108">
        <f t="shared" ref="G399:H400" si="121">G400</f>
        <v>700</v>
      </c>
      <c r="H399" s="108">
        <f t="shared" si="121"/>
        <v>700</v>
      </c>
    </row>
    <row r="400" spans="1:8" ht="36">
      <c r="A400" s="16" t="s">
        <v>233</v>
      </c>
      <c r="B400" s="16" t="s">
        <v>333</v>
      </c>
      <c r="C400" s="9" t="s">
        <v>820</v>
      </c>
      <c r="D400" s="24" t="s">
        <v>242</v>
      </c>
      <c r="E400" s="130" t="s">
        <v>654</v>
      </c>
      <c r="F400" s="108">
        <f>F401</f>
        <v>700</v>
      </c>
      <c r="G400" s="108">
        <f t="shared" si="121"/>
        <v>700</v>
      </c>
      <c r="H400" s="108">
        <f t="shared" si="121"/>
        <v>700</v>
      </c>
    </row>
    <row r="401" spans="1:8" ht="24">
      <c r="A401" s="16" t="s">
        <v>233</v>
      </c>
      <c r="B401" s="16" t="s">
        <v>333</v>
      </c>
      <c r="C401" s="9" t="s">
        <v>820</v>
      </c>
      <c r="D401" s="16" t="s">
        <v>244</v>
      </c>
      <c r="E401" s="22" t="s">
        <v>640</v>
      </c>
      <c r="F401" s="108">
        <v>700</v>
      </c>
      <c r="G401" s="108">
        <v>700</v>
      </c>
      <c r="H401" s="108">
        <v>700</v>
      </c>
    </row>
    <row r="402" spans="1:8" ht="36">
      <c r="A402" s="16" t="s">
        <v>233</v>
      </c>
      <c r="B402" s="16" t="s">
        <v>333</v>
      </c>
      <c r="C402" s="9" t="s">
        <v>822</v>
      </c>
      <c r="D402" s="16"/>
      <c r="E402" s="22" t="s">
        <v>821</v>
      </c>
      <c r="F402" s="108">
        <f>F403</f>
        <v>1646.336</v>
      </c>
      <c r="G402" s="108">
        <f t="shared" ref="G402:H403" si="122">G403</f>
        <v>1645.5360000000001</v>
      </c>
      <c r="H402" s="108">
        <f t="shared" si="122"/>
        <v>1204.4359999999999</v>
      </c>
    </row>
    <row r="403" spans="1:8" ht="36">
      <c r="A403" s="16" t="s">
        <v>233</v>
      </c>
      <c r="B403" s="16" t="s">
        <v>333</v>
      </c>
      <c r="C403" s="9" t="s">
        <v>822</v>
      </c>
      <c r="D403" s="24" t="s">
        <v>242</v>
      </c>
      <c r="E403" s="130" t="s">
        <v>654</v>
      </c>
      <c r="F403" s="108">
        <f>F404</f>
        <v>1646.336</v>
      </c>
      <c r="G403" s="108">
        <f t="shared" si="122"/>
        <v>1645.5360000000001</v>
      </c>
      <c r="H403" s="108">
        <f t="shared" si="122"/>
        <v>1204.4359999999999</v>
      </c>
    </row>
    <row r="404" spans="1:8" ht="24">
      <c r="A404" s="16" t="s">
        <v>233</v>
      </c>
      <c r="B404" s="16" t="s">
        <v>333</v>
      </c>
      <c r="C404" s="9" t="s">
        <v>822</v>
      </c>
      <c r="D404" s="16" t="s">
        <v>244</v>
      </c>
      <c r="E404" s="22" t="s">
        <v>640</v>
      </c>
      <c r="F404" s="108">
        <v>1646.336</v>
      </c>
      <c r="G404" s="108">
        <v>1645.5360000000001</v>
      </c>
      <c r="H404" s="108">
        <v>1204.4359999999999</v>
      </c>
    </row>
    <row r="405" spans="1:8" ht="48">
      <c r="A405" s="16" t="s">
        <v>233</v>
      </c>
      <c r="B405" s="16" t="s">
        <v>333</v>
      </c>
      <c r="C405" s="9" t="s">
        <v>824</v>
      </c>
      <c r="D405" s="16"/>
      <c r="E405" s="22" t="s">
        <v>823</v>
      </c>
      <c r="F405" s="108">
        <f>F406</f>
        <v>865.2</v>
      </c>
      <c r="G405" s="108">
        <f t="shared" ref="G405:H405" si="123">G406</f>
        <v>760.2</v>
      </c>
      <c r="H405" s="108">
        <f t="shared" si="123"/>
        <v>44865.8</v>
      </c>
    </row>
    <row r="406" spans="1:8" ht="24">
      <c r="A406" s="16" t="s">
        <v>233</v>
      </c>
      <c r="B406" s="16" t="s">
        <v>333</v>
      </c>
      <c r="C406" s="9" t="s">
        <v>826</v>
      </c>
      <c r="D406" s="16"/>
      <c r="E406" s="22" t="s">
        <v>825</v>
      </c>
      <c r="F406" s="108">
        <f>F408</f>
        <v>865.2</v>
      </c>
      <c r="G406" s="108">
        <f t="shared" ref="G406:H406" si="124">G408</f>
        <v>760.2</v>
      </c>
      <c r="H406" s="108">
        <f t="shared" si="124"/>
        <v>44865.8</v>
      </c>
    </row>
    <row r="407" spans="1:8" ht="36">
      <c r="A407" s="16" t="s">
        <v>233</v>
      </c>
      <c r="B407" s="16" t="s">
        <v>333</v>
      </c>
      <c r="C407" s="9" t="s">
        <v>826</v>
      </c>
      <c r="D407" s="24" t="s">
        <v>242</v>
      </c>
      <c r="E407" s="130" t="s">
        <v>654</v>
      </c>
      <c r="F407" s="108">
        <f>F408</f>
        <v>865.2</v>
      </c>
      <c r="G407" s="108">
        <f t="shared" ref="G407:H407" si="125">G408</f>
        <v>760.2</v>
      </c>
      <c r="H407" s="108">
        <f t="shared" si="125"/>
        <v>44865.8</v>
      </c>
    </row>
    <row r="408" spans="1:8" ht="24">
      <c r="A408" s="16" t="s">
        <v>233</v>
      </c>
      <c r="B408" s="16" t="s">
        <v>333</v>
      </c>
      <c r="C408" s="9" t="s">
        <v>826</v>
      </c>
      <c r="D408" s="16" t="s">
        <v>244</v>
      </c>
      <c r="E408" s="22" t="s">
        <v>640</v>
      </c>
      <c r="F408" s="108">
        <v>865.2</v>
      </c>
      <c r="G408" s="108">
        <v>760.2</v>
      </c>
      <c r="H408" s="108">
        <v>44865.8</v>
      </c>
    </row>
    <row r="409" spans="1:8" ht="24">
      <c r="A409" s="19" t="s">
        <v>26</v>
      </c>
      <c r="B409" s="19" t="s">
        <v>234</v>
      </c>
      <c r="C409" s="74"/>
      <c r="D409" s="18"/>
      <c r="E409" s="145" t="s">
        <v>264</v>
      </c>
      <c r="F409" s="118">
        <f>F410+F421+F471+F565</f>
        <v>654946.81199999992</v>
      </c>
      <c r="G409" s="118">
        <f>G410+G421+G471+G565</f>
        <v>332912.21600000001</v>
      </c>
      <c r="H409" s="118">
        <f>H410+H421+H471+H565</f>
        <v>242291.73300000001</v>
      </c>
    </row>
    <row r="410" spans="1:8">
      <c r="A410" s="91" t="s">
        <v>26</v>
      </c>
      <c r="B410" s="91" t="s">
        <v>240</v>
      </c>
      <c r="C410" s="94"/>
      <c r="D410" s="91"/>
      <c r="E410" s="105" t="s">
        <v>639</v>
      </c>
      <c r="F410" s="119">
        <f>F411</f>
        <v>13987.245000000001</v>
      </c>
      <c r="G410" s="119">
        <f t="shared" ref="G410:H410" si="126">G411</f>
        <v>5065.3780000000006</v>
      </c>
      <c r="H410" s="119">
        <f t="shared" si="126"/>
        <v>5065.3780000000006</v>
      </c>
    </row>
    <row r="411" spans="1:8" ht="60">
      <c r="A411" s="101" t="s">
        <v>26</v>
      </c>
      <c r="B411" s="101" t="s">
        <v>240</v>
      </c>
      <c r="C411" s="173" t="s">
        <v>257</v>
      </c>
      <c r="D411" s="168"/>
      <c r="E411" s="169" t="s">
        <v>988</v>
      </c>
      <c r="F411" s="170">
        <f t="shared" ref="F411:H412" si="127">F412</f>
        <v>13987.245000000001</v>
      </c>
      <c r="G411" s="170">
        <f t="shared" si="127"/>
        <v>5065.3780000000006</v>
      </c>
      <c r="H411" s="170">
        <f t="shared" si="127"/>
        <v>5065.3780000000006</v>
      </c>
    </row>
    <row r="412" spans="1:8" ht="60">
      <c r="A412" s="9" t="s">
        <v>26</v>
      </c>
      <c r="B412" s="9" t="s">
        <v>240</v>
      </c>
      <c r="C412" s="26" t="s">
        <v>258</v>
      </c>
      <c r="D412" s="16"/>
      <c r="E412" s="22" t="s">
        <v>858</v>
      </c>
      <c r="F412" s="108">
        <f>F413</f>
        <v>13987.245000000001</v>
      </c>
      <c r="G412" s="108">
        <f t="shared" si="127"/>
        <v>5065.3780000000006</v>
      </c>
      <c r="H412" s="108">
        <f t="shared" si="127"/>
        <v>5065.3780000000006</v>
      </c>
    </row>
    <row r="413" spans="1:8" ht="48">
      <c r="A413" s="9" t="s">
        <v>26</v>
      </c>
      <c r="B413" s="9" t="s">
        <v>240</v>
      </c>
      <c r="C413" s="26" t="s">
        <v>860</v>
      </c>
      <c r="D413" s="16"/>
      <c r="E413" s="22" t="s">
        <v>859</v>
      </c>
      <c r="F413" s="108">
        <f>F414+F417</f>
        <v>13987.245000000001</v>
      </c>
      <c r="G413" s="108">
        <f t="shared" ref="G413:H413" si="128">G414+G417</f>
        <v>5065.3780000000006</v>
      </c>
      <c r="H413" s="108">
        <f t="shared" si="128"/>
        <v>5065.3780000000006</v>
      </c>
    </row>
    <row r="414" spans="1:8" ht="60">
      <c r="A414" s="9" t="s">
        <v>26</v>
      </c>
      <c r="B414" s="9" t="s">
        <v>240</v>
      </c>
      <c r="C414" s="26" t="s">
        <v>862</v>
      </c>
      <c r="D414" s="16"/>
      <c r="E414" s="22" t="s">
        <v>861</v>
      </c>
      <c r="F414" s="108">
        <f t="shared" ref="F414:H415" si="129">F415</f>
        <v>11904.162</v>
      </c>
      <c r="G414" s="108">
        <f t="shared" si="129"/>
        <v>4088.4720000000002</v>
      </c>
      <c r="H414" s="108">
        <f t="shared" si="129"/>
        <v>4088.4720000000002</v>
      </c>
    </row>
    <row r="415" spans="1:8" ht="36">
      <c r="A415" s="9" t="s">
        <v>26</v>
      </c>
      <c r="B415" s="9" t="s">
        <v>240</v>
      </c>
      <c r="C415" s="26" t="s">
        <v>862</v>
      </c>
      <c r="D415" s="24" t="s">
        <v>242</v>
      </c>
      <c r="E415" s="130" t="s">
        <v>654</v>
      </c>
      <c r="F415" s="108">
        <f t="shared" si="129"/>
        <v>11904.162</v>
      </c>
      <c r="G415" s="108">
        <f t="shared" si="129"/>
        <v>4088.4720000000002</v>
      </c>
      <c r="H415" s="108">
        <f t="shared" si="129"/>
        <v>4088.4720000000002</v>
      </c>
    </row>
    <row r="416" spans="1:8" ht="24">
      <c r="A416" s="9" t="s">
        <v>26</v>
      </c>
      <c r="B416" s="9" t="s">
        <v>240</v>
      </c>
      <c r="C416" s="26" t="s">
        <v>862</v>
      </c>
      <c r="D416" s="16" t="s">
        <v>244</v>
      </c>
      <c r="E416" s="22" t="s">
        <v>640</v>
      </c>
      <c r="F416" s="108">
        <v>11904.162</v>
      </c>
      <c r="G416" s="108">
        <v>4088.4720000000002</v>
      </c>
      <c r="H416" s="108">
        <v>4088.4720000000002</v>
      </c>
    </row>
    <row r="417" spans="1:8" ht="48">
      <c r="A417" s="9" t="s">
        <v>26</v>
      </c>
      <c r="B417" s="9" t="s">
        <v>240</v>
      </c>
      <c r="C417" s="26" t="s">
        <v>864</v>
      </c>
      <c r="D417" s="9"/>
      <c r="E417" s="22" t="s">
        <v>863</v>
      </c>
      <c r="F417" s="108">
        <f>F418</f>
        <v>2083.0830000000001</v>
      </c>
      <c r="G417" s="108">
        <f t="shared" ref="G417:H417" si="130">G418</f>
        <v>976.90599999999995</v>
      </c>
      <c r="H417" s="108">
        <f t="shared" si="130"/>
        <v>976.90599999999995</v>
      </c>
    </row>
    <row r="418" spans="1:8" ht="36">
      <c r="A418" s="9" t="s">
        <v>26</v>
      </c>
      <c r="B418" s="9" t="s">
        <v>240</v>
      </c>
      <c r="C418" s="26" t="s">
        <v>864</v>
      </c>
      <c r="D418" s="24" t="s">
        <v>242</v>
      </c>
      <c r="E418" s="130" t="s">
        <v>654</v>
      </c>
      <c r="F418" s="108">
        <f>F419+F420</f>
        <v>2083.0830000000001</v>
      </c>
      <c r="G418" s="108">
        <f>G419+G420</f>
        <v>976.90599999999995</v>
      </c>
      <c r="H418" s="108">
        <f>H419+H420</f>
        <v>976.90599999999995</v>
      </c>
    </row>
    <row r="419" spans="1:8" ht="24">
      <c r="A419" s="9" t="s">
        <v>26</v>
      </c>
      <c r="B419" s="9" t="s">
        <v>240</v>
      </c>
      <c r="C419" s="26" t="s">
        <v>864</v>
      </c>
      <c r="D419" s="16" t="s">
        <v>244</v>
      </c>
      <c r="E419" s="22" t="s">
        <v>640</v>
      </c>
      <c r="F419" s="108">
        <v>1882.277</v>
      </c>
      <c r="G419" s="108">
        <v>592.1</v>
      </c>
      <c r="H419" s="108">
        <v>592.1</v>
      </c>
    </row>
    <row r="420" spans="1:8" ht="24">
      <c r="A420" s="9" t="s">
        <v>26</v>
      </c>
      <c r="B420" s="9" t="s">
        <v>240</v>
      </c>
      <c r="C420" s="26" t="s">
        <v>864</v>
      </c>
      <c r="D420" s="16">
        <v>247</v>
      </c>
      <c r="E420" s="22" t="s">
        <v>679</v>
      </c>
      <c r="F420" s="108">
        <v>200.80600000000001</v>
      </c>
      <c r="G420" s="108">
        <v>384.80599999999998</v>
      </c>
      <c r="H420" s="108">
        <v>384.80599999999998</v>
      </c>
    </row>
    <row r="421" spans="1:8">
      <c r="A421" s="91" t="s">
        <v>26</v>
      </c>
      <c r="B421" s="91" t="s">
        <v>280</v>
      </c>
      <c r="C421" s="94"/>
      <c r="D421" s="92"/>
      <c r="E421" s="105" t="s">
        <v>278</v>
      </c>
      <c r="F421" s="119">
        <f>F422+F466</f>
        <v>354976.79100000003</v>
      </c>
      <c r="G421" s="119">
        <f t="shared" ref="G421:H421" si="131">G422+G466</f>
        <v>94656.857999999993</v>
      </c>
      <c r="H421" s="119">
        <f t="shared" si="131"/>
        <v>4036.375</v>
      </c>
    </row>
    <row r="422" spans="1:8" ht="60">
      <c r="A422" s="101" t="s">
        <v>26</v>
      </c>
      <c r="B422" s="101" t="s">
        <v>280</v>
      </c>
      <c r="C422" s="173" t="s">
        <v>257</v>
      </c>
      <c r="D422" s="168"/>
      <c r="E422" s="169" t="s">
        <v>988</v>
      </c>
      <c r="F422" s="170">
        <f t="shared" ref="F422:H422" si="132">F423</f>
        <v>354626.97600000002</v>
      </c>
      <c r="G422" s="170">
        <f t="shared" si="132"/>
        <v>94656.857999999993</v>
      </c>
      <c r="H422" s="170">
        <f t="shared" si="132"/>
        <v>4036.375</v>
      </c>
    </row>
    <row r="423" spans="1:8" s="158" customFormat="1" ht="60">
      <c r="A423" s="9" t="s">
        <v>26</v>
      </c>
      <c r="B423" s="9" t="s">
        <v>280</v>
      </c>
      <c r="C423" s="26" t="s">
        <v>258</v>
      </c>
      <c r="D423" s="16"/>
      <c r="E423" s="22" t="s">
        <v>858</v>
      </c>
      <c r="F423" s="108">
        <f>F424+F436</f>
        <v>354626.97600000002</v>
      </c>
      <c r="G423" s="108">
        <f>G424+G436</f>
        <v>94656.857999999993</v>
      </c>
      <c r="H423" s="108">
        <f>H424+H436</f>
        <v>4036.375</v>
      </c>
    </row>
    <row r="424" spans="1:8" s="158" customFormat="1" ht="48">
      <c r="A424" s="9" t="s">
        <v>26</v>
      </c>
      <c r="B424" s="9" t="s">
        <v>280</v>
      </c>
      <c r="C424" s="26" t="s">
        <v>259</v>
      </c>
      <c r="D424" s="16"/>
      <c r="E424" s="22" t="s">
        <v>865</v>
      </c>
      <c r="F424" s="108">
        <f>F425+F430+F433</f>
        <v>40897.400999999998</v>
      </c>
      <c r="G424" s="108">
        <f t="shared" ref="G424:H424" si="133">G425+G430+G433</f>
        <v>87729.222999999998</v>
      </c>
      <c r="H424" s="108">
        <f t="shared" si="133"/>
        <v>0</v>
      </c>
    </row>
    <row r="425" spans="1:8" ht="48">
      <c r="A425" s="9" t="s">
        <v>26</v>
      </c>
      <c r="B425" s="9" t="s">
        <v>280</v>
      </c>
      <c r="C425" s="172" t="s">
        <v>435</v>
      </c>
      <c r="D425" s="16"/>
      <c r="E425" s="22" t="s">
        <v>866</v>
      </c>
      <c r="F425" s="108">
        <f>F426+F428</f>
        <v>1363.067</v>
      </c>
      <c r="G425" s="108">
        <f t="shared" ref="G425:H426" si="134">G426</f>
        <v>0</v>
      </c>
      <c r="H425" s="108">
        <f t="shared" si="134"/>
        <v>0</v>
      </c>
    </row>
    <row r="426" spans="1:8" s="159" customFormat="1" ht="36">
      <c r="A426" s="9" t="s">
        <v>26</v>
      </c>
      <c r="B426" s="9" t="s">
        <v>280</v>
      </c>
      <c r="C426" s="172" t="s">
        <v>435</v>
      </c>
      <c r="D426" s="24" t="s">
        <v>242</v>
      </c>
      <c r="E426" s="130" t="s">
        <v>654</v>
      </c>
      <c r="F426" s="108">
        <f>F427</f>
        <v>660.10799999999995</v>
      </c>
      <c r="G426" s="108">
        <f t="shared" si="134"/>
        <v>0</v>
      </c>
      <c r="H426" s="108">
        <f t="shared" si="134"/>
        <v>0</v>
      </c>
    </row>
    <row r="427" spans="1:8" s="159" customFormat="1" ht="24">
      <c r="A427" s="9" t="s">
        <v>26</v>
      </c>
      <c r="B427" s="9" t="s">
        <v>280</v>
      </c>
      <c r="C427" s="172" t="s">
        <v>435</v>
      </c>
      <c r="D427" s="16" t="s">
        <v>244</v>
      </c>
      <c r="E427" s="22" t="s">
        <v>640</v>
      </c>
      <c r="F427" s="108">
        <v>660.10799999999995</v>
      </c>
      <c r="G427" s="108">
        <v>0</v>
      </c>
      <c r="H427" s="108">
        <v>0</v>
      </c>
    </row>
    <row r="428" spans="1:8" s="159" customFormat="1" ht="36">
      <c r="A428" s="9" t="s">
        <v>26</v>
      </c>
      <c r="B428" s="9" t="s">
        <v>280</v>
      </c>
      <c r="C428" s="172" t="s">
        <v>435</v>
      </c>
      <c r="D428" s="16">
        <v>400</v>
      </c>
      <c r="E428" s="22" t="s">
        <v>402</v>
      </c>
      <c r="F428" s="108">
        <f>F429</f>
        <v>702.95899999999995</v>
      </c>
      <c r="G428" s="108">
        <f t="shared" ref="G428:H428" si="135">G429</f>
        <v>0</v>
      </c>
      <c r="H428" s="108">
        <f t="shared" si="135"/>
        <v>0</v>
      </c>
    </row>
    <row r="429" spans="1:8" s="159" customFormat="1" ht="48">
      <c r="A429" s="9" t="s">
        <v>26</v>
      </c>
      <c r="B429" s="9" t="s">
        <v>280</v>
      </c>
      <c r="C429" s="172" t="s">
        <v>435</v>
      </c>
      <c r="D429" s="16">
        <v>414</v>
      </c>
      <c r="E429" s="22" t="s">
        <v>401</v>
      </c>
      <c r="F429" s="108">
        <v>702.95899999999995</v>
      </c>
      <c r="G429" s="108">
        <v>0</v>
      </c>
      <c r="H429" s="108">
        <v>0</v>
      </c>
    </row>
    <row r="430" spans="1:8" s="159" customFormat="1" ht="36">
      <c r="A430" s="9" t="s">
        <v>26</v>
      </c>
      <c r="B430" s="9" t="s">
        <v>280</v>
      </c>
      <c r="C430" s="9" t="s">
        <v>698</v>
      </c>
      <c r="D430" s="9"/>
      <c r="E430" s="22" t="s">
        <v>867</v>
      </c>
      <c r="F430" s="108">
        <f>F431</f>
        <v>3953.4340000000002</v>
      </c>
      <c r="G430" s="108">
        <f t="shared" ref="G430:H431" si="136">G431</f>
        <v>8772.9230000000007</v>
      </c>
      <c r="H430" s="108">
        <f t="shared" si="136"/>
        <v>0</v>
      </c>
    </row>
    <row r="431" spans="1:8" ht="36">
      <c r="A431" s="9" t="s">
        <v>26</v>
      </c>
      <c r="B431" s="9" t="s">
        <v>280</v>
      </c>
      <c r="C431" s="9" t="s">
        <v>698</v>
      </c>
      <c r="D431" s="16">
        <v>400</v>
      </c>
      <c r="E431" s="22" t="s">
        <v>402</v>
      </c>
      <c r="F431" s="108">
        <f>F432</f>
        <v>3953.4340000000002</v>
      </c>
      <c r="G431" s="108">
        <f t="shared" si="136"/>
        <v>8772.9230000000007</v>
      </c>
      <c r="H431" s="108">
        <f t="shared" si="136"/>
        <v>0</v>
      </c>
    </row>
    <row r="432" spans="1:8" ht="48">
      <c r="A432" s="9" t="s">
        <v>26</v>
      </c>
      <c r="B432" s="9" t="s">
        <v>280</v>
      </c>
      <c r="C432" s="9" t="s">
        <v>698</v>
      </c>
      <c r="D432" s="16">
        <v>414</v>
      </c>
      <c r="E432" s="22" t="s">
        <v>401</v>
      </c>
      <c r="F432" s="108">
        <v>3953.4340000000002</v>
      </c>
      <c r="G432" s="108">
        <v>8772.9230000000007</v>
      </c>
      <c r="H432" s="108">
        <v>0</v>
      </c>
    </row>
    <row r="433" spans="1:8" ht="36">
      <c r="A433" s="9" t="s">
        <v>26</v>
      </c>
      <c r="B433" s="9" t="s">
        <v>280</v>
      </c>
      <c r="C433" s="9" t="s">
        <v>1054</v>
      </c>
      <c r="D433" s="16"/>
      <c r="E433" s="22" t="s">
        <v>1053</v>
      </c>
      <c r="F433" s="108">
        <f>F434</f>
        <v>35580.9</v>
      </c>
      <c r="G433" s="108">
        <f t="shared" ref="G433:H434" si="137">G434</f>
        <v>78956.3</v>
      </c>
      <c r="H433" s="108">
        <f t="shared" si="137"/>
        <v>0</v>
      </c>
    </row>
    <row r="434" spans="1:8" ht="36">
      <c r="A434" s="9" t="s">
        <v>26</v>
      </c>
      <c r="B434" s="9" t="s">
        <v>280</v>
      </c>
      <c r="C434" s="9" t="s">
        <v>1054</v>
      </c>
      <c r="D434" s="16">
        <v>400</v>
      </c>
      <c r="E434" s="22" t="s">
        <v>402</v>
      </c>
      <c r="F434" s="108">
        <f>F435</f>
        <v>35580.9</v>
      </c>
      <c r="G434" s="108">
        <f t="shared" si="137"/>
        <v>78956.3</v>
      </c>
      <c r="H434" s="108">
        <f t="shared" si="137"/>
        <v>0</v>
      </c>
    </row>
    <row r="435" spans="1:8" ht="48">
      <c r="A435" s="9" t="s">
        <v>26</v>
      </c>
      <c r="B435" s="9" t="s">
        <v>280</v>
      </c>
      <c r="C435" s="9" t="s">
        <v>1054</v>
      </c>
      <c r="D435" s="16">
        <v>414</v>
      </c>
      <c r="E435" s="22" t="s">
        <v>401</v>
      </c>
      <c r="F435" s="108">
        <v>35580.9</v>
      </c>
      <c r="G435" s="108">
        <v>78956.3</v>
      </c>
      <c r="H435" s="108">
        <v>0</v>
      </c>
    </row>
    <row r="436" spans="1:8" ht="48">
      <c r="A436" s="9" t="s">
        <v>26</v>
      </c>
      <c r="B436" s="9" t="s">
        <v>280</v>
      </c>
      <c r="C436" s="26" t="s">
        <v>262</v>
      </c>
      <c r="D436" s="16"/>
      <c r="E436" s="22" t="s">
        <v>868</v>
      </c>
      <c r="F436" s="109">
        <f>F437+F440+F443+F448+F451+F454+F457+F460+F463</f>
        <v>313729.57500000001</v>
      </c>
      <c r="G436" s="109">
        <f t="shared" ref="G436:H436" si="138">G437+G440+G443+G448+G451+G454+G457+G460+G463</f>
        <v>6927.6350000000002</v>
      </c>
      <c r="H436" s="109">
        <f t="shared" si="138"/>
        <v>4036.375</v>
      </c>
    </row>
    <row r="437" spans="1:8" ht="48">
      <c r="A437" s="9" t="s">
        <v>26</v>
      </c>
      <c r="B437" s="9" t="s">
        <v>280</v>
      </c>
      <c r="C437" s="26" t="s">
        <v>653</v>
      </c>
      <c r="D437" s="16"/>
      <c r="E437" s="5" t="s">
        <v>869</v>
      </c>
      <c r="F437" s="109">
        <f t="shared" ref="F437:H438" si="139">F438</f>
        <v>76609.713000000003</v>
      </c>
      <c r="G437" s="108">
        <f t="shared" si="139"/>
        <v>0</v>
      </c>
      <c r="H437" s="108">
        <f t="shared" si="139"/>
        <v>0</v>
      </c>
    </row>
    <row r="438" spans="1:8" ht="24">
      <c r="A438" s="9" t="s">
        <v>26</v>
      </c>
      <c r="B438" s="9" t="s">
        <v>280</v>
      </c>
      <c r="C438" s="26" t="s">
        <v>653</v>
      </c>
      <c r="D438" s="16" t="s">
        <v>248</v>
      </c>
      <c r="E438" s="22" t="s">
        <v>249</v>
      </c>
      <c r="F438" s="109">
        <f t="shared" si="139"/>
        <v>76609.713000000003</v>
      </c>
      <c r="G438" s="108">
        <f t="shared" si="139"/>
        <v>0</v>
      </c>
      <c r="H438" s="108">
        <f t="shared" si="139"/>
        <v>0</v>
      </c>
    </row>
    <row r="439" spans="1:8" ht="84">
      <c r="A439" s="9" t="s">
        <v>26</v>
      </c>
      <c r="B439" s="9" t="s">
        <v>280</v>
      </c>
      <c r="C439" s="26" t="s">
        <v>653</v>
      </c>
      <c r="D439" s="16">
        <v>813</v>
      </c>
      <c r="E439" s="22" t="s">
        <v>702</v>
      </c>
      <c r="F439" s="109">
        <v>76609.713000000003</v>
      </c>
      <c r="G439" s="108">
        <v>0</v>
      </c>
      <c r="H439" s="108">
        <v>0</v>
      </c>
    </row>
    <row r="440" spans="1:8" ht="60">
      <c r="A440" s="9" t="s">
        <v>26</v>
      </c>
      <c r="B440" s="9" t="s">
        <v>280</v>
      </c>
      <c r="C440" s="26" t="s">
        <v>871</v>
      </c>
      <c r="D440" s="16"/>
      <c r="E440" s="139" t="s">
        <v>870</v>
      </c>
      <c r="F440" s="152">
        <f t="shared" ref="F440:H441" si="140">F441</f>
        <v>6291.48</v>
      </c>
      <c r="G440" s="125">
        <f t="shared" si="140"/>
        <v>0</v>
      </c>
      <c r="H440" s="125">
        <f t="shared" si="140"/>
        <v>0</v>
      </c>
    </row>
    <row r="441" spans="1:8" ht="36">
      <c r="A441" s="9" t="s">
        <v>26</v>
      </c>
      <c r="B441" s="9" t="s">
        <v>280</v>
      </c>
      <c r="C441" s="26" t="s">
        <v>871</v>
      </c>
      <c r="D441" s="24" t="s">
        <v>242</v>
      </c>
      <c r="E441" s="130" t="s">
        <v>654</v>
      </c>
      <c r="F441" s="152">
        <f t="shared" si="140"/>
        <v>6291.48</v>
      </c>
      <c r="G441" s="125">
        <f t="shared" si="140"/>
        <v>0</v>
      </c>
      <c r="H441" s="125">
        <f t="shared" si="140"/>
        <v>0</v>
      </c>
    </row>
    <row r="442" spans="1:8" ht="48">
      <c r="A442" s="9" t="s">
        <v>26</v>
      </c>
      <c r="B442" s="9" t="s">
        <v>280</v>
      </c>
      <c r="C442" s="26" t="s">
        <v>871</v>
      </c>
      <c r="D442" s="16">
        <v>243</v>
      </c>
      <c r="E442" s="22" t="s">
        <v>1020</v>
      </c>
      <c r="F442" s="152">
        <v>6291.48</v>
      </c>
      <c r="G442" s="125">
        <v>0</v>
      </c>
      <c r="H442" s="125">
        <v>0</v>
      </c>
    </row>
    <row r="443" spans="1:8" ht="60">
      <c r="A443" s="9" t="s">
        <v>26</v>
      </c>
      <c r="B443" s="9" t="s">
        <v>280</v>
      </c>
      <c r="C443" s="26" t="s">
        <v>3</v>
      </c>
      <c r="D443" s="16"/>
      <c r="E443" s="22" t="s">
        <v>872</v>
      </c>
      <c r="F443" s="152">
        <f>F444+F446</f>
        <v>77414.832999999999</v>
      </c>
      <c r="G443" s="152">
        <f t="shared" ref="G443:H443" si="141">G444+G446</f>
        <v>6927.6350000000002</v>
      </c>
      <c r="H443" s="152">
        <f t="shared" si="141"/>
        <v>4036.375</v>
      </c>
    </row>
    <row r="444" spans="1:8" s="167" customFormat="1" ht="36">
      <c r="A444" s="9" t="s">
        <v>26</v>
      </c>
      <c r="B444" s="9" t="s">
        <v>280</v>
      </c>
      <c r="C444" s="26" t="s">
        <v>3</v>
      </c>
      <c r="D444" s="24" t="s">
        <v>242</v>
      </c>
      <c r="E444" s="130" t="s">
        <v>654</v>
      </c>
      <c r="F444" s="152">
        <f>F445</f>
        <v>13972.565000000001</v>
      </c>
      <c r="G444" s="152">
        <f t="shared" ref="G444:H444" si="142">G445</f>
        <v>6927.6350000000002</v>
      </c>
      <c r="H444" s="152">
        <f t="shared" si="142"/>
        <v>4036.375</v>
      </c>
    </row>
    <row r="445" spans="1:8" s="167" customFormat="1" ht="24">
      <c r="A445" s="9" t="s">
        <v>26</v>
      </c>
      <c r="B445" s="9" t="s">
        <v>280</v>
      </c>
      <c r="C445" s="26" t="s">
        <v>3</v>
      </c>
      <c r="D445" s="16" t="s">
        <v>244</v>
      </c>
      <c r="E445" s="22" t="s">
        <v>640</v>
      </c>
      <c r="F445" s="152">
        <v>13972.565000000001</v>
      </c>
      <c r="G445" s="152">
        <v>6927.6350000000002</v>
      </c>
      <c r="H445" s="152">
        <v>4036.375</v>
      </c>
    </row>
    <row r="446" spans="1:8" s="167" customFormat="1" ht="36">
      <c r="A446" s="9" t="s">
        <v>26</v>
      </c>
      <c r="B446" s="9" t="s">
        <v>280</v>
      </c>
      <c r="C446" s="26" t="s">
        <v>3</v>
      </c>
      <c r="D446" s="16">
        <v>400</v>
      </c>
      <c r="E446" s="22" t="s">
        <v>402</v>
      </c>
      <c r="F446" s="152">
        <f>F447</f>
        <v>63442.267999999996</v>
      </c>
      <c r="G446" s="152">
        <f t="shared" ref="G446:H446" si="143">G447</f>
        <v>0</v>
      </c>
      <c r="H446" s="152">
        <f t="shared" si="143"/>
        <v>0</v>
      </c>
    </row>
    <row r="447" spans="1:8" s="167" customFormat="1" ht="48">
      <c r="A447" s="9" t="s">
        <v>26</v>
      </c>
      <c r="B447" s="9" t="s">
        <v>280</v>
      </c>
      <c r="C447" s="26" t="s">
        <v>3</v>
      </c>
      <c r="D447" s="16">
        <v>414</v>
      </c>
      <c r="E447" s="22" t="s">
        <v>401</v>
      </c>
      <c r="F447" s="152">
        <v>63442.267999999996</v>
      </c>
      <c r="G447" s="152">
        <v>0</v>
      </c>
      <c r="H447" s="152">
        <v>0</v>
      </c>
    </row>
    <row r="448" spans="1:8" s="167" customFormat="1" ht="24">
      <c r="A448" s="9" t="s">
        <v>26</v>
      </c>
      <c r="B448" s="9" t="s">
        <v>280</v>
      </c>
      <c r="C448" s="26" t="s">
        <v>5</v>
      </c>
      <c r="D448" s="16"/>
      <c r="E448" s="22" t="s">
        <v>873</v>
      </c>
      <c r="F448" s="152">
        <f>F449</f>
        <v>560</v>
      </c>
      <c r="G448" s="152">
        <f t="shared" ref="G448:H449" si="144">G449</f>
        <v>0</v>
      </c>
      <c r="H448" s="152">
        <f t="shared" si="144"/>
        <v>0</v>
      </c>
    </row>
    <row r="449" spans="1:8" s="167" customFormat="1" ht="36">
      <c r="A449" s="9" t="s">
        <v>26</v>
      </c>
      <c r="B449" s="9" t="s">
        <v>280</v>
      </c>
      <c r="C449" s="26" t="s">
        <v>5</v>
      </c>
      <c r="D449" s="24" t="s">
        <v>242</v>
      </c>
      <c r="E449" s="130" t="s">
        <v>654</v>
      </c>
      <c r="F449" s="152">
        <f>F450</f>
        <v>560</v>
      </c>
      <c r="G449" s="152">
        <f t="shared" si="144"/>
        <v>0</v>
      </c>
      <c r="H449" s="152">
        <f t="shared" si="144"/>
        <v>0</v>
      </c>
    </row>
    <row r="450" spans="1:8" s="167" customFormat="1" ht="24">
      <c r="A450" s="9" t="s">
        <v>26</v>
      </c>
      <c r="B450" s="9" t="s">
        <v>280</v>
      </c>
      <c r="C450" s="26" t="s">
        <v>5</v>
      </c>
      <c r="D450" s="16" t="s">
        <v>244</v>
      </c>
      <c r="E450" s="22" t="s">
        <v>640</v>
      </c>
      <c r="F450" s="152">
        <v>560</v>
      </c>
      <c r="G450" s="125">
        <v>0</v>
      </c>
      <c r="H450" s="125">
        <v>0</v>
      </c>
    </row>
    <row r="451" spans="1:8" s="167" customFormat="1" ht="24">
      <c r="A451" s="9" t="s">
        <v>26</v>
      </c>
      <c r="B451" s="9" t="s">
        <v>280</v>
      </c>
      <c r="C451" s="26" t="s">
        <v>7</v>
      </c>
      <c r="D451" s="16"/>
      <c r="E451" s="22" t="s">
        <v>874</v>
      </c>
      <c r="F451" s="152">
        <f>F452</f>
        <v>4377.5379999999996</v>
      </c>
      <c r="G451" s="152">
        <f t="shared" ref="G451:H452" si="145">G452</f>
        <v>0</v>
      </c>
      <c r="H451" s="152">
        <f t="shared" si="145"/>
        <v>0</v>
      </c>
    </row>
    <row r="452" spans="1:8" s="167" customFormat="1" ht="36">
      <c r="A452" s="9" t="s">
        <v>26</v>
      </c>
      <c r="B452" s="9" t="s">
        <v>280</v>
      </c>
      <c r="C452" s="26" t="s">
        <v>7</v>
      </c>
      <c r="D452" s="24" t="s">
        <v>242</v>
      </c>
      <c r="E452" s="130" t="s">
        <v>654</v>
      </c>
      <c r="F452" s="152">
        <f>F453</f>
        <v>4377.5379999999996</v>
      </c>
      <c r="G452" s="152">
        <f t="shared" si="145"/>
        <v>0</v>
      </c>
      <c r="H452" s="152">
        <f t="shared" si="145"/>
        <v>0</v>
      </c>
    </row>
    <row r="453" spans="1:8" s="228" customFormat="1" ht="24">
      <c r="A453" s="9" t="s">
        <v>26</v>
      </c>
      <c r="B453" s="9" t="s">
        <v>280</v>
      </c>
      <c r="C453" s="26" t="s">
        <v>7</v>
      </c>
      <c r="D453" s="16" t="s">
        <v>244</v>
      </c>
      <c r="E453" s="22" t="s">
        <v>640</v>
      </c>
      <c r="F453" s="152">
        <v>4377.5379999999996</v>
      </c>
      <c r="G453" s="125">
        <v>0</v>
      </c>
      <c r="H453" s="125">
        <v>0</v>
      </c>
    </row>
    <row r="454" spans="1:8" s="228" customFormat="1" ht="48">
      <c r="A454" s="9" t="s">
        <v>26</v>
      </c>
      <c r="B454" s="9" t="s">
        <v>280</v>
      </c>
      <c r="C454" s="26" t="s">
        <v>9</v>
      </c>
      <c r="D454" s="16"/>
      <c r="E454" s="22" t="s">
        <v>875</v>
      </c>
      <c r="F454" s="152">
        <f>F455</f>
        <v>4996.6260000000002</v>
      </c>
      <c r="G454" s="152">
        <f t="shared" ref="G454:H455" si="146">G455</f>
        <v>0</v>
      </c>
      <c r="H454" s="152">
        <f t="shared" si="146"/>
        <v>0</v>
      </c>
    </row>
    <row r="455" spans="1:8" s="228" customFormat="1" ht="36">
      <c r="A455" s="9" t="s">
        <v>26</v>
      </c>
      <c r="B455" s="9" t="s">
        <v>280</v>
      </c>
      <c r="C455" s="26" t="s">
        <v>9</v>
      </c>
      <c r="D455" s="24" t="s">
        <v>242</v>
      </c>
      <c r="E455" s="130" t="s">
        <v>654</v>
      </c>
      <c r="F455" s="152">
        <f>F456</f>
        <v>4996.6260000000002</v>
      </c>
      <c r="G455" s="152">
        <f t="shared" si="146"/>
        <v>0</v>
      </c>
      <c r="H455" s="152">
        <f t="shared" si="146"/>
        <v>0</v>
      </c>
    </row>
    <row r="456" spans="1:8" s="228" customFormat="1" ht="48">
      <c r="A456" s="9" t="s">
        <v>26</v>
      </c>
      <c r="B456" s="9" t="s">
        <v>280</v>
      </c>
      <c r="C456" s="26" t="s">
        <v>9</v>
      </c>
      <c r="D456" s="16">
        <v>243</v>
      </c>
      <c r="E456" s="22" t="s">
        <v>1020</v>
      </c>
      <c r="F456" s="152">
        <v>4996.6260000000002</v>
      </c>
      <c r="G456" s="125">
        <v>0</v>
      </c>
      <c r="H456" s="125">
        <v>0</v>
      </c>
    </row>
    <row r="457" spans="1:8" s="228" customFormat="1" ht="60">
      <c r="A457" s="9" t="s">
        <v>26</v>
      </c>
      <c r="B457" s="9" t="s">
        <v>280</v>
      </c>
      <c r="C457" s="26" t="s">
        <v>877</v>
      </c>
      <c r="D457" s="16"/>
      <c r="E457" s="22" t="s">
        <v>876</v>
      </c>
      <c r="F457" s="152">
        <f>F458</f>
        <v>14030.584000000001</v>
      </c>
      <c r="G457" s="152">
        <f t="shared" ref="G457:H458" si="147">G458</f>
        <v>0</v>
      </c>
      <c r="H457" s="152">
        <f t="shared" si="147"/>
        <v>0</v>
      </c>
    </row>
    <row r="458" spans="1:8" s="228" customFormat="1" ht="36">
      <c r="A458" s="9" t="s">
        <v>26</v>
      </c>
      <c r="B458" s="9" t="s">
        <v>280</v>
      </c>
      <c r="C458" s="26" t="s">
        <v>877</v>
      </c>
      <c r="D458" s="24" t="s">
        <v>242</v>
      </c>
      <c r="E458" s="130" t="s">
        <v>654</v>
      </c>
      <c r="F458" s="152">
        <f>F459</f>
        <v>14030.584000000001</v>
      </c>
      <c r="G458" s="152">
        <f t="shared" si="147"/>
        <v>0</v>
      </c>
      <c r="H458" s="152">
        <f t="shared" si="147"/>
        <v>0</v>
      </c>
    </row>
    <row r="459" spans="1:8" s="228" customFormat="1" ht="48">
      <c r="A459" s="9" t="s">
        <v>26</v>
      </c>
      <c r="B459" s="9" t="s">
        <v>280</v>
      </c>
      <c r="C459" s="26" t="s">
        <v>877</v>
      </c>
      <c r="D459" s="16">
        <v>243</v>
      </c>
      <c r="E459" s="22" t="s">
        <v>1020</v>
      </c>
      <c r="F459" s="152">
        <v>14030.584000000001</v>
      </c>
      <c r="G459" s="125">
        <v>0</v>
      </c>
      <c r="H459" s="125">
        <v>0</v>
      </c>
    </row>
    <row r="460" spans="1:8" s="228" customFormat="1" ht="24">
      <c r="A460" s="9" t="s">
        <v>26</v>
      </c>
      <c r="B460" s="9" t="s">
        <v>280</v>
      </c>
      <c r="C460" s="26" t="s">
        <v>637</v>
      </c>
      <c r="D460" s="16"/>
      <c r="E460" s="22" t="s">
        <v>1087</v>
      </c>
      <c r="F460" s="152">
        <f>F461</f>
        <v>114423.614</v>
      </c>
      <c r="G460" s="152">
        <f t="shared" ref="G460:H461" si="148">G461</f>
        <v>0</v>
      </c>
      <c r="H460" s="152">
        <f t="shared" si="148"/>
        <v>0</v>
      </c>
    </row>
    <row r="461" spans="1:8" s="228" customFormat="1" ht="36">
      <c r="A461" s="9" t="s">
        <v>26</v>
      </c>
      <c r="B461" s="9" t="s">
        <v>280</v>
      </c>
      <c r="C461" s="26" t="s">
        <v>637</v>
      </c>
      <c r="D461" s="24" t="s">
        <v>242</v>
      </c>
      <c r="E461" s="130" t="s">
        <v>654</v>
      </c>
      <c r="F461" s="152">
        <f>F462</f>
        <v>114423.614</v>
      </c>
      <c r="G461" s="152">
        <f t="shared" si="148"/>
        <v>0</v>
      </c>
      <c r="H461" s="152">
        <f t="shared" si="148"/>
        <v>0</v>
      </c>
    </row>
    <row r="462" spans="1:8" s="228" customFormat="1" ht="24">
      <c r="A462" s="9" t="s">
        <v>26</v>
      </c>
      <c r="B462" s="9" t="s">
        <v>280</v>
      </c>
      <c r="C462" s="26" t="s">
        <v>637</v>
      </c>
      <c r="D462" s="16" t="s">
        <v>244</v>
      </c>
      <c r="E462" s="22" t="s">
        <v>640</v>
      </c>
      <c r="F462" s="152">
        <v>114423.614</v>
      </c>
      <c r="G462" s="125">
        <v>0</v>
      </c>
      <c r="H462" s="125">
        <v>0</v>
      </c>
    </row>
    <row r="463" spans="1:8" s="259" customFormat="1" ht="96">
      <c r="A463" s="9" t="s">
        <v>26</v>
      </c>
      <c r="B463" s="9" t="s">
        <v>280</v>
      </c>
      <c r="C463" s="28" t="s">
        <v>1121</v>
      </c>
      <c r="D463" s="16"/>
      <c r="E463" s="5" t="s">
        <v>1122</v>
      </c>
      <c r="F463" s="109">
        <f t="shared" ref="F463:H464" si="149">F464</f>
        <v>15025.187</v>
      </c>
      <c r="G463" s="108">
        <f t="shared" si="149"/>
        <v>0</v>
      </c>
      <c r="H463" s="108">
        <f t="shared" si="149"/>
        <v>0</v>
      </c>
    </row>
    <row r="464" spans="1:8" s="259" customFormat="1" ht="24">
      <c r="A464" s="9" t="s">
        <v>26</v>
      </c>
      <c r="B464" s="9" t="s">
        <v>280</v>
      </c>
      <c r="C464" s="28" t="s">
        <v>1121</v>
      </c>
      <c r="D464" s="16" t="s">
        <v>248</v>
      </c>
      <c r="E464" s="22" t="s">
        <v>249</v>
      </c>
      <c r="F464" s="109">
        <f t="shared" si="149"/>
        <v>15025.187</v>
      </c>
      <c r="G464" s="108">
        <f t="shared" si="149"/>
        <v>0</v>
      </c>
      <c r="H464" s="108">
        <f t="shared" si="149"/>
        <v>0</v>
      </c>
    </row>
    <row r="465" spans="1:8" s="259" customFormat="1" ht="84">
      <c r="A465" s="9" t="s">
        <v>26</v>
      </c>
      <c r="B465" s="9" t="s">
        <v>280</v>
      </c>
      <c r="C465" s="28" t="s">
        <v>1121</v>
      </c>
      <c r="D465" s="16">
        <v>813</v>
      </c>
      <c r="E465" s="22" t="s">
        <v>702</v>
      </c>
      <c r="F465" s="109">
        <v>15025.187</v>
      </c>
      <c r="G465" s="108">
        <v>0</v>
      </c>
      <c r="H465" s="108">
        <v>0</v>
      </c>
    </row>
    <row r="466" spans="1:8" s="228" customFormat="1" ht="24">
      <c r="A466" s="9" t="s">
        <v>26</v>
      </c>
      <c r="B466" s="9" t="s">
        <v>280</v>
      </c>
      <c r="C466" s="9" t="s">
        <v>124</v>
      </c>
      <c r="D466" s="9"/>
      <c r="E466" s="22" t="s">
        <v>66</v>
      </c>
      <c r="F466" s="152">
        <f>F467</f>
        <v>349.815</v>
      </c>
      <c r="G466" s="152">
        <f t="shared" ref="G466:H469" si="150">G467</f>
        <v>0</v>
      </c>
      <c r="H466" s="152">
        <f t="shared" si="150"/>
        <v>0</v>
      </c>
    </row>
    <row r="467" spans="1:8" s="228" customFormat="1" ht="24">
      <c r="A467" s="9" t="s">
        <v>26</v>
      </c>
      <c r="B467" s="9" t="s">
        <v>280</v>
      </c>
      <c r="C467" s="9" t="s">
        <v>176</v>
      </c>
      <c r="D467" s="9"/>
      <c r="E467" s="22" t="s">
        <v>177</v>
      </c>
      <c r="F467" s="152">
        <f>F468</f>
        <v>349.815</v>
      </c>
      <c r="G467" s="152">
        <f t="shared" si="150"/>
        <v>0</v>
      </c>
      <c r="H467" s="152">
        <f t="shared" si="150"/>
        <v>0</v>
      </c>
    </row>
    <row r="468" spans="1:8" s="228" customFormat="1" ht="36">
      <c r="A468" s="9" t="s">
        <v>26</v>
      </c>
      <c r="B468" s="9" t="s">
        <v>280</v>
      </c>
      <c r="C468" s="9" t="s">
        <v>765</v>
      </c>
      <c r="D468" s="16"/>
      <c r="E468" s="22" t="s">
        <v>1006</v>
      </c>
      <c r="F468" s="152">
        <f>F469</f>
        <v>349.815</v>
      </c>
      <c r="G468" s="152">
        <f t="shared" si="150"/>
        <v>0</v>
      </c>
      <c r="H468" s="152">
        <f t="shared" si="150"/>
        <v>0</v>
      </c>
    </row>
    <row r="469" spans="1:8" s="228" customFormat="1" ht="36">
      <c r="A469" s="9" t="s">
        <v>26</v>
      </c>
      <c r="B469" s="9" t="s">
        <v>280</v>
      </c>
      <c r="C469" s="9" t="s">
        <v>765</v>
      </c>
      <c r="D469" s="24" t="s">
        <v>242</v>
      </c>
      <c r="E469" s="130" t="s">
        <v>654</v>
      </c>
      <c r="F469" s="152">
        <f>F470</f>
        <v>349.815</v>
      </c>
      <c r="G469" s="152">
        <f t="shared" si="150"/>
        <v>0</v>
      </c>
      <c r="H469" s="152">
        <f t="shared" si="150"/>
        <v>0</v>
      </c>
    </row>
    <row r="470" spans="1:8" s="228" customFormat="1" ht="24">
      <c r="A470" s="9" t="s">
        <v>26</v>
      </c>
      <c r="B470" s="9" t="s">
        <v>280</v>
      </c>
      <c r="C470" s="9" t="s">
        <v>765</v>
      </c>
      <c r="D470" s="16" t="s">
        <v>244</v>
      </c>
      <c r="E470" s="22" t="s">
        <v>640</v>
      </c>
      <c r="F470" s="152">
        <v>349.815</v>
      </c>
      <c r="G470" s="125">
        <v>0</v>
      </c>
      <c r="H470" s="125">
        <v>0</v>
      </c>
    </row>
    <row r="471" spans="1:8" s="167" customFormat="1">
      <c r="A471" s="91" t="s">
        <v>26</v>
      </c>
      <c r="B471" s="91" t="s">
        <v>306</v>
      </c>
      <c r="C471" s="94"/>
      <c r="D471" s="92"/>
      <c r="E471" s="105" t="s">
        <v>699</v>
      </c>
      <c r="F471" s="119">
        <f>F481+F472</f>
        <v>261260.33999999997</v>
      </c>
      <c r="G471" s="119">
        <f t="shared" ref="G471:H471" si="151">G481+G472</f>
        <v>208467.54400000002</v>
      </c>
      <c r="H471" s="119">
        <f t="shared" si="151"/>
        <v>208467.54400000002</v>
      </c>
    </row>
    <row r="472" spans="1:8" s="167" customFormat="1" ht="36">
      <c r="A472" s="101" t="s">
        <v>26</v>
      </c>
      <c r="B472" s="101" t="s">
        <v>306</v>
      </c>
      <c r="C472" s="101" t="s">
        <v>396</v>
      </c>
      <c r="D472" s="101"/>
      <c r="E472" s="169" t="s">
        <v>772</v>
      </c>
      <c r="F472" s="170">
        <f t="shared" ref="F472:H473" si="152">F473</f>
        <v>1272.9360000000001</v>
      </c>
      <c r="G472" s="170">
        <f t="shared" si="152"/>
        <v>0</v>
      </c>
      <c r="H472" s="170">
        <f t="shared" si="152"/>
        <v>0</v>
      </c>
    </row>
    <row r="473" spans="1:8" s="167" customFormat="1" ht="36">
      <c r="A473" s="9" t="s">
        <v>26</v>
      </c>
      <c r="B473" s="9" t="s">
        <v>306</v>
      </c>
      <c r="C473" s="9" t="s">
        <v>524</v>
      </c>
      <c r="D473" s="9"/>
      <c r="E473" s="22" t="s">
        <v>661</v>
      </c>
      <c r="F473" s="108">
        <f t="shared" si="152"/>
        <v>1272.9360000000001</v>
      </c>
      <c r="G473" s="108">
        <f t="shared" si="152"/>
        <v>0</v>
      </c>
      <c r="H473" s="108">
        <f t="shared" si="152"/>
        <v>0</v>
      </c>
    </row>
    <row r="474" spans="1:8" s="167" customFormat="1" ht="120">
      <c r="A474" s="9" t="s">
        <v>26</v>
      </c>
      <c r="B474" s="9" t="s">
        <v>306</v>
      </c>
      <c r="C474" s="9" t="s">
        <v>525</v>
      </c>
      <c r="D474" s="9"/>
      <c r="E474" s="22" t="s">
        <v>683</v>
      </c>
      <c r="F474" s="108">
        <f>F475+F478</f>
        <v>1272.9360000000001</v>
      </c>
      <c r="G474" s="108">
        <f>G475+G478</f>
        <v>0</v>
      </c>
      <c r="H474" s="108">
        <f>H475+H478</f>
        <v>0</v>
      </c>
    </row>
    <row r="475" spans="1:8" s="167" customFormat="1" ht="36">
      <c r="A475" s="9" t="s">
        <v>26</v>
      </c>
      <c r="B475" s="9" t="s">
        <v>306</v>
      </c>
      <c r="C475" s="9" t="s">
        <v>776</v>
      </c>
      <c r="D475" s="9"/>
      <c r="E475" s="22" t="s">
        <v>775</v>
      </c>
      <c r="F475" s="108">
        <f t="shared" ref="F475:H476" si="153">F476</f>
        <v>469.46199999999999</v>
      </c>
      <c r="G475" s="108">
        <f t="shared" si="153"/>
        <v>0</v>
      </c>
      <c r="H475" s="108">
        <f t="shared" si="153"/>
        <v>0</v>
      </c>
    </row>
    <row r="476" spans="1:8" s="167" customFormat="1" ht="36">
      <c r="A476" s="9" t="s">
        <v>26</v>
      </c>
      <c r="B476" s="9" t="s">
        <v>306</v>
      </c>
      <c r="C476" s="9" t="s">
        <v>776</v>
      </c>
      <c r="D476" s="24" t="s">
        <v>242</v>
      </c>
      <c r="E476" s="130" t="s">
        <v>654</v>
      </c>
      <c r="F476" s="108">
        <f t="shared" si="153"/>
        <v>469.46199999999999</v>
      </c>
      <c r="G476" s="108">
        <f t="shared" si="153"/>
        <v>0</v>
      </c>
      <c r="H476" s="108">
        <f t="shared" si="153"/>
        <v>0</v>
      </c>
    </row>
    <row r="477" spans="1:8" s="167" customFormat="1" ht="24">
      <c r="A477" s="9" t="s">
        <v>26</v>
      </c>
      <c r="B477" s="9" t="s">
        <v>306</v>
      </c>
      <c r="C477" s="9" t="s">
        <v>776</v>
      </c>
      <c r="D477" s="16" t="s">
        <v>244</v>
      </c>
      <c r="E477" s="22" t="s">
        <v>640</v>
      </c>
      <c r="F477" s="108">
        <v>469.46199999999999</v>
      </c>
      <c r="G477" s="108">
        <v>0</v>
      </c>
      <c r="H477" s="108">
        <v>0</v>
      </c>
    </row>
    <row r="478" spans="1:8" s="167" customFormat="1" ht="60">
      <c r="A478" s="9" t="s">
        <v>26</v>
      </c>
      <c r="B478" s="9" t="s">
        <v>306</v>
      </c>
      <c r="C478" s="28" t="s">
        <v>774</v>
      </c>
      <c r="D478" s="16"/>
      <c r="E478" s="22" t="s">
        <v>773</v>
      </c>
      <c r="F478" s="108">
        <f t="shared" ref="F478:H479" si="154">F479</f>
        <v>803.47400000000005</v>
      </c>
      <c r="G478" s="108">
        <f t="shared" si="154"/>
        <v>0</v>
      </c>
      <c r="H478" s="108">
        <f t="shared" si="154"/>
        <v>0</v>
      </c>
    </row>
    <row r="479" spans="1:8" s="167" customFormat="1" ht="36">
      <c r="A479" s="9" t="s">
        <v>26</v>
      </c>
      <c r="B479" s="9" t="s">
        <v>306</v>
      </c>
      <c r="C479" s="28" t="s">
        <v>774</v>
      </c>
      <c r="D479" s="24" t="s">
        <v>242</v>
      </c>
      <c r="E479" s="130" t="s">
        <v>654</v>
      </c>
      <c r="F479" s="108">
        <f t="shared" si="154"/>
        <v>803.47400000000005</v>
      </c>
      <c r="G479" s="108">
        <f t="shared" si="154"/>
        <v>0</v>
      </c>
      <c r="H479" s="108">
        <f t="shared" si="154"/>
        <v>0</v>
      </c>
    </row>
    <row r="480" spans="1:8" s="167" customFormat="1" ht="24">
      <c r="A480" s="9" t="s">
        <v>26</v>
      </c>
      <c r="B480" s="9" t="s">
        <v>306</v>
      </c>
      <c r="C480" s="28" t="s">
        <v>774</v>
      </c>
      <c r="D480" s="16" t="s">
        <v>244</v>
      </c>
      <c r="E480" s="22" t="s">
        <v>640</v>
      </c>
      <c r="F480" s="108">
        <v>803.47400000000005</v>
      </c>
      <c r="G480" s="108">
        <v>0</v>
      </c>
      <c r="H480" s="108">
        <v>0</v>
      </c>
    </row>
    <row r="481" spans="1:8" s="167" customFormat="1" ht="48">
      <c r="A481" s="101" t="s">
        <v>26</v>
      </c>
      <c r="B481" s="101" t="s">
        <v>306</v>
      </c>
      <c r="C481" s="173" t="s">
        <v>887</v>
      </c>
      <c r="D481" s="168"/>
      <c r="E481" s="169" t="s">
        <v>886</v>
      </c>
      <c r="F481" s="170">
        <f>F482+F522+F546</f>
        <v>259987.40399999998</v>
      </c>
      <c r="G481" s="170">
        <f>G482+G522+G546</f>
        <v>208467.54400000002</v>
      </c>
      <c r="H481" s="170">
        <f>H482+H522+H546</f>
        <v>208467.54400000002</v>
      </c>
    </row>
    <row r="482" spans="1:8" s="167" customFormat="1" ht="48">
      <c r="A482" s="9" t="s">
        <v>26</v>
      </c>
      <c r="B482" s="9" t="s">
        <v>306</v>
      </c>
      <c r="C482" s="26" t="s">
        <v>889</v>
      </c>
      <c r="D482" s="16"/>
      <c r="E482" s="22" t="s">
        <v>888</v>
      </c>
      <c r="F482" s="152">
        <f>F483+F498+F515</f>
        <v>172769.43</v>
      </c>
      <c r="G482" s="152">
        <f>G483+G498+G515</f>
        <v>157858.23200000002</v>
      </c>
      <c r="H482" s="152">
        <f>H483+H498+H515</f>
        <v>157858.23200000002</v>
      </c>
    </row>
    <row r="483" spans="1:8" s="167" customFormat="1" ht="36">
      <c r="A483" s="9" t="s">
        <v>26</v>
      </c>
      <c r="B483" s="9" t="s">
        <v>306</v>
      </c>
      <c r="C483" s="180" t="s">
        <v>891</v>
      </c>
      <c r="D483" s="226"/>
      <c r="E483" s="227" t="s">
        <v>890</v>
      </c>
      <c r="F483" s="152">
        <f>F484+F489+F492+F495</f>
        <v>98468.65</v>
      </c>
      <c r="G483" s="152">
        <f t="shared" ref="G483:H483" si="155">G484+G489+G492+G495</f>
        <v>92722.210999999996</v>
      </c>
      <c r="H483" s="152">
        <f t="shared" si="155"/>
        <v>92722.210999999996</v>
      </c>
    </row>
    <row r="484" spans="1:8" s="167" customFormat="1" ht="36">
      <c r="A484" s="9" t="s">
        <v>26</v>
      </c>
      <c r="B484" s="181" t="s">
        <v>306</v>
      </c>
      <c r="C484" s="28" t="s">
        <v>895</v>
      </c>
      <c r="D484" s="16"/>
      <c r="E484" s="136" t="s">
        <v>892</v>
      </c>
      <c r="F484" s="182">
        <f>F485+F487</f>
        <v>47707.318999999996</v>
      </c>
      <c r="G484" s="182">
        <f t="shared" ref="G484:H484" si="156">G485+G487</f>
        <v>47499.051999999996</v>
      </c>
      <c r="H484" s="182">
        <f t="shared" si="156"/>
        <v>47499.051999999996</v>
      </c>
    </row>
    <row r="485" spans="1:8" s="167" customFormat="1" ht="36">
      <c r="A485" s="9" t="s">
        <v>26</v>
      </c>
      <c r="B485" s="181" t="s">
        <v>306</v>
      </c>
      <c r="C485" s="28" t="s">
        <v>895</v>
      </c>
      <c r="D485" s="24" t="s">
        <v>242</v>
      </c>
      <c r="E485" s="130" t="s">
        <v>654</v>
      </c>
      <c r="F485" s="182">
        <f>F486</f>
        <v>41759.428999999996</v>
      </c>
      <c r="G485" s="182">
        <f t="shared" ref="G485:H485" si="157">G486</f>
        <v>41746.661999999997</v>
      </c>
      <c r="H485" s="182">
        <f t="shared" si="157"/>
        <v>41746.661999999997</v>
      </c>
    </row>
    <row r="486" spans="1:8" s="167" customFormat="1" ht="24">
      <c r="A486" s="9" t="s">
        <v>26</v>
      </c>
      <c r="B486" s="181" t="s">
        <v>306</v>
      </c>
      <c r="C486" s="28" t="s">
        <v>895</v>
      </c>
      <c r="D486" s="16" t="s">
        <v>244</v>
      </c>
      <c r="E486" s="22" t="s">
        <v>640</v>
      </c>
      <c r="F486" s="182">
        <v>41759.428999999996</v>
      </c>
      <c r="G486" s="182">
        <v>41746.661999999997</v>
      </c>
      <c r="H486" s="182">
        <v>41746.661999999997</v>
      </c>
    </row>
    <row r="487" spans="1:8" s="167" customFormat="1" ht="48">
      <c r="A487" s="9" t="s">
        <v>26</v>
      </c>
      <c r="B487" s="181" t="s">
        <v>306</v>
      </c>
      <c r="C487" s="28" t="s">
        <v>895</v>
      </c>
      <c r="D487" s="27" t="s">
        <v>282</v>
      </c>
      <c r="E487" s="130" t="s">
        <v>641</v>
      </c>
      <c r="F487" s="182">
        <f>F488</f>
        <v>5947.89</v>
      </c>
      <c r="G487" s="182">
        <f t="shared" ref="G487:H487" si="158">G488</f>
        <v>5752.39</v>
      </c>
      <c r="H487" s="182">
        <f t="shared" si="158"/>
        <v>5752.39</v>
      </c>
    </row>
    <row r="488" spans="1:8" s="167" customFormat="1" ht="84">
      <c r="A488" s="9" t="s">
        <v>26</v>
      </c>
      <c r="B488" s="181" t="s">
        <v>306</v>
      </c>
      <c r="C488" s="28" t="s">
        <v>895</v>
      </c>
      <c r="D488" s="16" t="s">
        <v>285</v>
      </c>
      <c r="E488" s="22" t="s">
        <v>621</v>
      </c>
      <c r="F488" s="182">
        <v>5947.89</v>
      </c>
      <c r="G488" s="182">
        <v>5752.39</v>
      </c>
      <c r="H488" s="182">
        <v>5752.39</v>
      </c>
    </row>
    <row r="489" spans="1:8" s="167" customFormat="1" ht="36">
      <c r="A489" s="9" t="s">
        <v>26</v>
      </c>
      <c r="B489" s="181" t="s">
        <v>306</v>
      </c>
      <c r="C489" s="28" t="s">
        <v>896</v>
      </c>
      <c r="D489" s="24"/>
      <c r="E489" s="136" t="s">
        <v>893</v>
      </c>
      <c r="F489" s="182">
        <f>F490</f>
        <v>44388.326000000001</v>
      </c>
      <c r="G489" s="182">
        <f t="shared" ref="G489:H490" si="159">G490</f>
        <v>44388.326000000001</v>
      </c>
      <c r="H489" s="182">
        <f t="shared" si="159"/>
        <v>44388.326000000001</v>
      </c>
    </row>
    <row r="490" spans="1:8" s="167" customFormat="1" ht="48">
      <c r="A490" s="9" t="s">
        <v>26</v>
      </c>
      <c r="B490" s="181" t="s">
        <v>306</v>
      </c>
      <c r="C490" s="28" t="s">
        <v>896</v>
      </c>
      <c r="D490" s="27" t="s">
        <v>282</v>
      </c>
      <c r="E490" s="130" t="s">
        <v>641</v>
      </c>
      <c r="F490" s="182">
        <f>F491</f>
        <v>44388.326000000001</v>
      </c>
      <c r="G490" s="182">
        <f t="shared" si="159"/>
        <v>44388.326000000001</v>
      </c>
      <c r="H490" s="182">
        <f t="shared" si="159"/>
        <v>44388.326000000001</v>
      </c>
    </row>
    <row r="491" spans="1:8" s="167" customFormat="1" ht="84">
      <c r="A491" s="9" t="s">
        <v>26</v>
      </c>
      <c r="B491" s="181" t="s">
        <v>306</v>
      </c>
      <c r="C491" s="28" t="s">
        <v>896</v>
      </c>
      <c r="D491" s="16" t="s">
        <v>285</v>
      </c>
      <c r="E491" s="22" t="s">
        <v>621</v>
      </c>
      <c r="F491" s="182">
        <v>44388.326000000001</v>
      </c>
      <c r="G491" s="182">
        <v>44388.326000000001</v>
      </c>
      <c r="H491" s="182">
        <v>44388.326000000001</v>
      </c>
    </row>
    <row r="492" spans="1:8" s="167" customFormat="1" ht="24">
      <c r="A492" s="9" t="s">
        <v>26</v>
      </c>
      <c r="B492" s="181" t="s">
        <v>306</v>
      </c>
      <c r="C492" s="28" t="s">
        <v>897</v>
      </c>
      <c r="D492" s="16"/>
      <c r="E492" s="136" t="s">
        <v>894</v>
      </c>
      <c r="F492" s="182">
        <f>F493</f>
        <v>834.83299999999997</v>
      </c>
      <c r="G492" s="182">
        <f t="shared" ref="G492:H496" si="160">G493</f>
        <v>834.83299999999997</v>
      </c>
      <c r="H492" s="182">
        <f t="shared" si="160"/>
        <v>834.83299999999997</v>
      </c>
    </row>
    <row r="493" spans="1:8" s="167" customFormat="1" ht="36">
      <c r="A493" s="9" t="s">
        <v>26</v>
      </c>
      <c r="B493" s="181" t="s">
        <v>306</v>
      </c>
      <c r="C493" s="28" t="s">
        <v>897</v>
      </c>
      <c r="D493" s="24" t="s">
        <v>242</v>
      </c>
      <c r="E493" s="130" t="s">
        <v>654</v>
      </c>
      <c r="F493" s="182">
        <f>F494</f>
        <v>834.83299999999997</v>
      </c>
      <c r="G493" s="182">
        <f t="shared" si="160"/>
        <v>834.83299999999997</v>
      </c>
      <c r="H493" s="182">
        <f t="shared" si="160"/>
        <v>834.83299999999997</v>
      </c>
    </row>
    <row r="494" spans="1:8" s="167" customFormat="1" ht="24">
      <c r="A494" s="9" t="s">
        <v>26</v>
      </c>
      <c r="B494" s="181" t="s">
        <v>306</v>
      </c>
      <c r="C494" s="28" t="s">
        <v>897</v>
      </c>
      <c r="D494" s="16" t="s">
        <v>244</v>
      </c>
      <c r="E494" s="227" t="s">
        <v>640</v>
      </c>
      <c r="F494" s="182">
        <v>834.83299999999997</v>
      </c>
      <c r="G494" s="182">
        <v>834.83299999999997</v>
      </c>
      <c r="H494" s="182">
        <v>834.83299999999997</v>
      </c>
    </row>
    <row r="495" spans="1:8" s="167" customFormat="1" ht="24">
      <c r="A495" s="9" t="s">
        <v>26</v>
      </c>
      <c r="B495" s="181" t="s">
        <v>306</v>
      </c>
      <c r="C495" s="28" t="s">
        <v>1098</v>
      </c>
      <c r="D495" s="16"/>
      <c r="E495" s="136" t="s">
        <v>1099</v>
      </c>
      <c r="F495" s="182">
        <f>F496</f>
        <v>5538.1719999999996</v>
      </c>
      <c r="G495" s="182">
        <f t="shared" si="160"/>
        <v>0</v>
      </c>
      <c r="H495" s="182">
        <f t="shared" si="160"/>
        <v>0</v>
      </c>
    </row>
    <row r="496" spans="1:8" s="167" customFormat="1" ht="48">
      <c r="A496" s="9" t="s">
        <v>26</v>
      </c>
      <c r="B496" s="181" t="s">
        <v>306</v>
      </c>
      <c r="C496" s="28" t="s">
        <v>1098</v>
      </c>
      <c r="D496" s="27" t="s">
        <v>282</v>
      </c>
      <c r="E496" s="130" t="s">
        <v>641</v>
      </c>
      <c r="F496" s="182">
        <f>F497</f>
        <v>5538.1719999999996</v>
      </c>
      <c r="G496" s="182">
        <f t="shared" si="160"/>
        <v>0</v>
      </c>
      <c r="H496" s="182">
        <f t="shared" si="160"/>
        <v>0</v>
      </c>
    </row>
    <row r="497" spans="1:8" s="167" customFormat="1" ht="24">
      <c r="A497" s="9" t="s">
        <v>26</v>
      </c>
      <c r="B497" s="181" t="s">
        <v>306</v>
      </c>
      <c r="C497" s="28" t="s">
        <v>1098</v>
      </c>
      <c r="D497" s="16">
        <v>612</v>
      </c>
      <c r="E497" s="22" t="s">
        <v>530</v>
      </c>
      <c r="F497" s="108">
        <v>5538.1719999999996</v>
      </c>
      <c r="G497" s="108">
        <v>0</v>
      </c>
      <c r="H497" s="108">
        <v>0</v>
      </c>
    </row>
    <row r="498" spans="1:8" s="167" customFormat="1" ht="48">
      <c r="A498" s="9" t="s">
        <v>26</v>
      </c>
      <c r="B498" s="181" t="s">
        <v>306</v>
      </c>
      <c r="C498" s="211" t="s">
        <v>903</v>
      </c>
      <c r="D498" s="183"/>
      <c r="E498" s="136" t="s">
        <v>898</v>
      </c>
      <c r="F498" s="182">
        <f>F499+F502+F507+F510</f>
        <v>23595.308000000001</v>
      </c>
      <c r="G498" s="182">
        <f t="shared" ref="G498:H498" si="161">G499+G502+G507+G510</f>
        <v>22448.699000000001</v>
      </c>
      <c r="H498" s="182">
        <f t="shared" si="161"/>
        <v>22448.699000000001</v>
      </c>
    </row>
    <row r="499" spans="1:8" s="167" customFormat="1" ht="24">
      <c r="A499" s="9" t="s">
        <v>26</v>
      </c>
      <c r="B499" s="181" t="s">
        <v>306</v>
      </c>
      <c r="C499" s="211" t="s">
        <v>902</v>
      </c>
      <c r="D499" s="183"/>
      <c r="E499" s="136" t="s">
        <v>899</v>
      </c>
      <c r="F499" s="182">
        <f>F500</f>
        <v>3046.8</v>
      </c>
      <c r="G499" s="182">
        <f t="shared" ref="G499:H500" si="162">G500</f>
        <v>3047.1</v>
      </c>
      <c r="H499" s="182">
        <f t="shared" si="162"/>
        <v>3047.1</v>
      </c>
    </row>
    <row r="500" spans="1:8" s="167" customFormat="1" ht="36">
      <c r="A500" s="9" t="s">
        <v>26</v>
      </c>
      <c r="B500" s="181" t="s">
        <v>306</v>
      </c>
      <c r="C500" s="211" t="s">
        <v>902</v>
      </c>
      <c r="D500" s="24" t="s">
        <v>242</v>
      </c>
      <c r="E500" s="130" t="s">
        <v>654</v>
      </c>
      <c r="F500" s="182">
        <f>F501</f>
        <v>3046.8</v>
      </c>
      <c r="G500" s="182">
        <f t="shared" si="162"/>
        <v>3047.1</v>
      </c>
      <c r="H500" s="182">
        <f t="shared" si="162"/>
        <v>3047.1</v>
      </c>
    </row>
    <row r="501" spans="1:8" s="167" customFormat="1" ht="24">
      <c r="A501" s="9" t="s">
        <v>26</v>
      </c>
      <c r="B501" s="181" t="s">
        <v>306</v>
      </c>
      <c r="C501" s="211" t="s">
        <v>902</v>
      </c>
      <c r="D501" s="16" t="s">
        <v>244</v>
      </c>
      <c r="E501" s="227" t="s">
        <v>640</v>
      </c>
      <c r="F501" s="182">
        <v>3046.8</v>
      </c>
      <c r="G501" s="182">
        <v>3047.1</v>
      </c>
      <c r="H501" s="182">
        <v>3047.1</v>
      </c>
    </row>
    <row r="502" spans="1:8" s="167" customFormat="1" ht="24">
      <c r="A502" s="9" t="s">
        <v>26</v>
      </c>
      <c r="B502" s="181" t="s">
        <v>306</v>
      </c>
      <c r="C502" s="211" t="s">
        <v>904</v>
      </c>
      <c r="D502" s="183"/>
      <c r="E502" s="136" t="s">
        <v>900</v>
      </c>
      <c r="F502" s="182">
        <f>F503+F505</f>
        <v>14999.608</v>
      </c>
      <c r="G502" s="182">
        <f t="shared" ref="G502:H502" si="163">G503+G505</f>
        <v>14202.699000000001</v>
      </c>
      <c r="H502" s="182">
        <f t="shared" si="163"/>
        <v>14202.699000000001</v>
      </c>
    </row>
    <row r="503" spans="1:8" s="167" customFormat="1" ht="36">
      <c r="A503" s="9" t="s">
        <v>26</v>
      </c>
      <c r="B503" s="181" t="s">
        <v>306</v>
      </c>
      <c r="C503" s="211" t="s">
        <v>904</v>
      </c>
      <c r="D503" s="24" t="s">
        <v>242</v>
      </c>
      <c r="E503" s="130" t="s">
        <v>654</v>
      </c>
      <c r="F503" s="182">
        <f>F504</f>
        <v>14745.838</v>
      </c>
      <c r="G503" s="182">
        <f t="shared" ref="G503:H503" si="164">G504</f>
        <v>14002.679</v>
      </c>
      <c r="H503" s="182">
        <f t="shared" si="164"/>
        <v>14002.679</v>
      </c>
    </row>
    <row r="504" spans="1:8" s="167" customFormat="1" ht="24">
      <c r="A504" s="9" t="s">
        <v>26</v>
      </c>
      <c r="B504" s="181" t="s">
        <v>306</v>
      </c>
      <c r="C504" s="211" t="s">
        <v>904</v>
      </c>
      <c r="D504" s="16" t="s">
        <v>244</v>
      </c>
      <c r="E504" s="227" t="s">
        <v>640</v>
      </c>
      <c r="F504" s="182">
        <v>14745.838</v>
      </c>
      <c r="G504" s="182">
        <v>14002.679</v>
      </c>
      <c r="H504" s="182">
        <v>14002.679</v>
      </c>
    </row>
    <row r="505" spans="1:8" s="167" customFormat="1" ht="48">
      <c r="A505" s="9" t="s">
        <v>26</v>
      </c>
      <c r="B505" s="181" t="s">
        <v>306</v>
      </c>
      <c r="C505" s="211" t="s">
        <v>904</v>
      </c>
      <c r="D505" s="16">
        <v>600</v>
      </c>
      <c r="E505" s="130" t="s">
        <v>641</v>
      </c>
      <c r="F505" s="182">
        <f>F506</f>
        <v>253.77</v>
      </c>
      <c r="G505" s="182">
        <f t="shared" ref="G505:H505" si="165">G506</f>
        <v>200.02</v>
      </c>
      <c r="H505" s="182">
        <f t="shared" si="165"/>
        <v>200.02</v>
      </c>
    </row>
    <row r="506" spans="1:8" s="167" customFormat="1" ht="84">
      <c r="A506" s="9" t="s">
        <v>26</v>
      </c>
      <c r="B506" s="181" t="s">
        <v>306</v>
      </c>
      <c r="C506" s="211" t="s">
        <v>904</v>
      </c>
      <c r="D506" s="16">
        <v>611</v>
      </c>
      <c r="E506" s="22" t="s">
        <v>621</v>
      </c>
      <c r="F506" s="182">
        <v>253.77</v>
      </c>
      <c r="G506" s="182">
        <v>200.02</v>
      </c>
      <c r="H506" s="182">
        <v>200.02</v>
      </c>
    </row>
    <row r="507" spans="1:8" s="167" customFormat="1" ht="48">
      <c r="A507" s="9" t="s">
        <v>26</v>
      </c>
      <c r="B507" s="181" t="s">
        <v>306</v>
      </c>
      <c r="C507" s="211" t="s">
        <v>905</v>
      </c>
      <c r="D507" s="183"/>
      <c r="E507" s="136" t="s">
        <v>901</v>
      </c>
      <c r="F507" s="182">
        <f>F508</f>
        <v>4899</v>
      </c>
      <c r="G507" s="182">
        <f t="shared" ref="G507:H508" si="166">G508</f>
        <v>4899</v>
      </c>
      <c r="H507" s="182">
        <f t="shared" si="166"/>
        <v>4899</v>
      </c>
    </row>
    <row r="508" spans="1:8" s="167" customFormat="1" ht="36">
      <c r="A508" s="9" t="s">
        <v>26</v>
      </c>
      <c r="B508" s="181" t="s">
        <v>306</v>
      </c>
      <c r="C508" s="211" t="s">
        <v>905</v>
      </c>
      <c r="D508" s="24" t="s">
        <v>242</v>
      </c>
      <c r="E508" s="130" t="s">
        <v>654</v>
      </c>
      <c r="F508" s="182">
        <f>F509</f>
        <v>4899</v>
      </c>
      <c r="G508" s="182">
        <f t="shared" si="166"/>
        <v>4899</v>
      </c>
      <c r="H508" s="182">
        <f t="shared" si="166"/>
        <v>4899</v>
      </c>
    </row>
    <row r="509" spans="1:8" s="198" customFormat="1" ht="24">
      <c r="A509" s="9" t="s">
        <v>26</v>
      </c>
      <c r="B509" s="181" t="s">
        <v>306</v>
      </c>
      <c r="C509" s="211" t="s">
        <v>905</v>
      </c>
      <c r="D509" s="16" t="s">
        <v>244</v>
      </c>
      <c r="E509" s="227" t="s">
        <v>640</v>
      </c>
      <c r="F509" s="182">
        <v>4899</v>
      </c>
      <c r="G509" s="182">
        <v>4899</v>
      </c>
      <c r="H509" s="182">
        <v>4899</v>
      </c>
    </row>
    <row r="510" spans="1:8" s="167" customFormat="1" ht="24">
      <c r="A510" s="9" t="s">
        <v>26</v>
      </c>
      <c r="B510" s="181" t="s">
        <v>306</v>
      </c>
      <c r="C510" s="211" t="s">
        <v>912</v>
      </c>
      <c r="D510" s="183"/>
      <c r="E510" s="136" t="s">
        <v>906</v>
      </c>
      <c r="F510" s="182">
        <f>F511+F513</f>
        <v>649.9</v>
      </c>
      <c r="G510" s="182">
        <f t="shared" ref="G510:H510" si="167">G511+G513</f>
        <v>299.89999999999998</v>
      </c>
      <c r="H510" s="182">
        <f t="shared" si="167"/>
        <v>299.89999999999998</v>
      </c>
    </row>
    <row r="511" spans="1:8" s="167" customFormat="1" ht="36">
      <c r="A511" s="9" t="s">
        <v>26</v>
      </c>
      <c r="B511" s="181" t="s">
        <v>306</v>
      </c>
      <c r="C511" s="211" t="s">
        <v>912</v>
      </c>
      <c r="D511" s="24" t="s">
        <v>242</v>
      </c>
      <c r="E511" s="130" t="s">
        <v>654</v>
      </c>
      <c r="F511" s="182">
        <f>F512</f>
        <v>419.9</v>
      </c>
      <c r="G511" s="182">
        <f t="shared" ref="G511:H511" si="168">G512</f>
        <v>69.900000000000006</v>
      </c>
      <c r="H511" s="182">
        <f t="shared" si="168"/>
        <v>69.900000000000006</v>
      </c>
    </row>
    <row r="512" spans="1:8" s="167" customFormat="1" ht="24">
      <c r="A512" s="9" t="s">
        <v>26</v>
      </c>
      <c r="B512" s="181" t="s">
        <v>306</v>
      </c>
      <c r="C512" s="211" t="s">
        <v>912</v>
      </c>
      <c r="D512" s="16" t="s">
        <v>244</v>
      </c>
      <c r="E512" s="227" t="s">
        <v>640</v>
      </c>
      <c r="F512" s="182">
        <v>419.9</v>
      </c>
      <c r="G512" s="182">
        <v>69.900000000000006</v>
      </c>
      <c r="H512" s="182">
        <v>69.900000000000006</v>
      </c>
    </row>
    <row r="513" spans="1:8" s="167" customFormat="1" ht="48">
      <c r="A513" s="9" t="s">
        <v>26</v>
      </c>
      <c r="B513" s="181" t="s">
        <v>306</v>
      </c>
      <c r="C513" s="211" t="s">
        <v>912</v>
      </c>
      <c r="D513" s="16">
        <v>600</v>
      </c>
      <c r="E513" s="130" t="s">
        <v>641</v>
      </c>
      <c r="F513" s="182">
        <f>F514</f>
        <v>230</v>
      </c>
      <c r="G513" s="182">
        <f t="shared" ref="G513:H513" si="169">G514</f>
        <v>230</v>
      </c>
      <c r="H513" s="182">
        <f t="shared" si="169"/>
        <v>230</v>
      </c>
    </row>
    <row r="514" spans="1:8" s="167" customFormat="1" ht="84">
      <c r="A514" s="9" t="s">
        <v>26</v>
      </c>
      <c r="B514" s="181" t="s">
        <v>306</v>
      </c>
      <c r="C514" s="211" t="s">
        <v>912</v>
      </c>
      <c r="D514" s="16">
        <v>611</v>
      </c>
      <c r="E514" s="22" t="s">
        <v>621</v>
      </c>
      <c r="F514" s="182">
        <v>230</v>
      </c>
      <c r="G514" s="182">
        <v>230</v>
      </c>
      <c r="H514" s="182">
        <v>230</v>
      </c>
    </row>
    <row r="515" spans="1:8" s="167" customFormat="1" ht="72">
      <c r="A515" s="9" t="s">
        <v>26</v>
      </c>
      <c r="B515" s="181" t="s">
        <v>306</v>
      </c>
      <c r="C515" s="211" t="s">
        <v>913</v>
      </c>
      <c r="D515" s="183"/>
      <c r="E515" s="136" t="s">
        <v>907</v>
      </c>
      <c r="F515" s="182">
        <f>F516</f>
        <v>50705.472000000002</v>
      </c>
      <c r="G515" s="182">
        <f t="shared" ref="G515:H515" si="170">G516</f>
        <v>42687.322</v>
      </c>
      <c r="H515" s="182">
        <f t="shared" si="170"/>
        <v>42687.322</v>
      </c>
    </row>
    <row r="516" spans="1:8" s="167" customFormat="1" ht="36">
      <c r="A516" s="9" t="s">
        <v>26</v>
      </c>
      <c r="B516" s="181" t="s">
        <v>306</v>
      </c>
      <c r="C516" s="211" t="s">
        <v>914</v>
      </c>
      <c r="D516" s="183"/>
      <c r="E516" s="136" t="s">
        <v>908</v>
      </c>
      <c r="F516" s="182">
        <f>F517+F520</f>
        <v>50705.472000000002</v>
      </c>
      <c r="G516" s="182">
        <f t="shared" ref="G516:H516" si="171">G517+G520</f>
        <v>42687.322</v>
      </c>
      <c r="H516" s="182">
        <f t="shared" si="171"/>
        <v>42687.322</v>
      </c>
    </row>
    <row r="517" spans="1:8" s="167" customFormat="1" ht="36">
      <c r="A517" s="9" t="s">
        <v>26</v>
      </c>
      <c r="B517" s="181" t="s">
        <v>306</v>
      </c>
      <c r="C517" s="211" t="s">
        <v>914</v>
      </c>
      <c r="D517" s="24" t="s">
        <v>242</v>
      </c>
      <c r="E517" s="130" t="s">
        <v>654</v>
      </c>
      <c r="F517" s="182">
        <f>F518+F519</f>
        <v>32388.472000000002</v>
      </c>
      <c r="G517" s="182">
        <f t="shared" ref="G517:H517" si="172">G518+G519</f>
        <v>24410.322</v>
      </c>
      <c r="H517" s="182">
        <f t="shared" si="172"/>
        <v>24410.322</v>
      </c>
    </row>
    <row r="518" spans="1:8" s="167" customFormat="1" ht="24">
      <c r="A518" s="9" t="s">
        <v>26</v>
      </c>
      <c r="B518" s="181" t="s">
        <v>306</v>
      </c>
      <c r="C518" s="211" t="s">
        <v>914</v>
      </c>
      <c r="D518" s="16" t="s">
        <v>244</v>
      </c>
      <c r="E518" s="229" t="s">
        <v>640</v>
      </c>
      <c r="F518" s="182">
        <v>14482.709000000001</v>
      </c>
      <c r="G518" s="182">
        <v>14296.659</v>
      </c>
      <c r="H518" s="182">
        <v>14296.659</v>
      </c>
    </row>
    <row r="519" spans="1:8" s="167" customFormat="1" ht="24">
      <c r="A519" s="9" t="s">
        <v>26</v>
      </c>
      <c r="B519" s="181" t="s">
        <v>306</v>
      </c>
      <c r="C519" s="211" t="s">
        <v>914</v>
      </c>
      <c r="D519" s="16">
        <v>247</v>
      </c>
      <c r="E519" s="22" t="s">
        <v>679</v>
      </c>
      <c r="F519" s="182">
        <v>17905.762999999999</v>
      </c>
      <c r="G519" s="182">
        <v>10113.663</v>
      </c>
      <c r="H519" s="182">
        <v>10113.663</v>
      </c>
    </row>
    <row r="520" spans="1:8" s="167" customFormat="1" ht="48">
      <c r="A520" s="9" t="s">
        <v>26</v>
      </c>
      <c r="B520" s="181" t="s">
        <v>306</v>
      </c>
      <c r="C520" s="211" t="s">
        <v>914</v>
      </c>
      <c r="D520" s="16">
        <v>600</v>
      </c>
      <c r="E520" s="130" t="s">
        <v>641</v>
      </c>
      <c r="F520" s="182">
        <f>F521</f>
        <v>18317</v>
      </c>
      <c r="G520" s="182">
        <f t="shared" ref="G520:H520" si="173">G521</f>
        <v>18277</v>
      </c>
      <c r="H520" s="182">
        <f t="shared" si="173"/>
        <v>18277</v>
      </c>
    </row>
    <row r="521" spans="1:8" s="167" customFormat="1" ht="84">
      <c r="A521" s="9" t="s">
        <v>26</v>
      </c>
      <c r="B521" s="181" t="s">
        <v>306</v>
      </c>
      <c r="C521" s="211" t="s">
        <v>914</v>
      </c>
      <c r="D521" s="16">
        <v>611</v>
      </c>
      <c r="E521" s="22" t="s">
        <v>621</v>
      </c>
      <c r="F521" s="182">
        <v>18317</v>
      </c>
      <c r="G521" s="182">
        <v>18277</v>
      </c>
      <c r="H521" s="182">
        <v>18277</v>
      </c>
    </row>
    <row r="522" spans="1:8" s="167" customFormat="1" ht="48">
      <c r="A522" s="9" t="s">
        <v>26</v>
      </c>
      <c r="B522" s="181" t="s">
        <v>306</v>
      </c>
      <c r="C522" s="211" t="s">
        <v>915</v>
      </c>
      <c r="D522" s="183"/>
      <c r="E522" s="136" t="s">
        <v>909</v>
      </c>
      <c r="F522" s="182">
        <f>F523+F539</f>
        <v>39753.197999999997</v>
      </c>
      <c r="G522" s="182">
        <f t="shared" ref="G522:H522" si="174">G523+G539</f>
        <v>8703.7389999999996</v>
      </c>
      <c r="H522" s="182">
        <f t="shared" si="174"/>
        <v>8703.7389999999996</v>
      </c>
    </row>
    <row r="523" spans="1:8" s="167" customFormat="1" ht="48">
      <c r="A523" s="9" t="s">
        <v>26</v>
      </c>
      <c r="B523" s="181" t="s">
        <v>306</v>
      </c>
      <c r="C523" s="211" t="s">
        <v>916</v>
      </c>
      <c r="D523" s="183"/>
      <c r="E523" s="136" t="s">
        <v>910</v>
      </c>
      <c r="F523" s="182">
        <f>F524+F527+F530+F533+F536</f>
        <v>26731.313999999998</v>
      </c>
      <c r="G523" s="182">
        <f t="shared" ref="G523:H523" si="175">G524+G527+G530+G533+G536</f>
        <v>8703.7389999999996</v>
      </c>
      <c r="H523" s="182">
        <f t="shared" si="175"/>
        <v>8703.7389999999996</v>
      </c>
    </row>
    <row r="524" spans="1:8" s="167" customFormat="1" ht="36">
      <c r="A524" s="9" t="s">
        <v>26</v>
      </c>
      <c r="B524" s="181" t="s">
        <v>306</v>
      </c>
      <c r="C524" s="211" t="s">
        <v>917</v>
      </c>
      <c r="D524" s="183"/>
      <c r="E524" s="136" t="s">
        <v>911</v>
      </c>
      <c r="F524" s="182">
        <f>F525</f>
        <v>1634.85</v>
      </c>
      <c r="G524" s="182">
        <f t="shared" ref="G524:H525" si="176">G525</f>
        <v>1634.85</v>
      </c>
      <c r="H524" s="182">
        <f t="shared" si="176"/>
        <v>1634.85</v>
      </c>
    </row>
    <row r="525" spans="1:8" s="167" customFormat="1" ht="36">
      <c r="A525" s="9" t="s">
        <v>26</v>
      </c>
      <c r="B525" s="181" t="s">
        <v>306</v>
      </c>
      <c r="C525" s="211" t="s">
        <v>917</v>
      </c>
      <c r="D525" s="24" t="s">
        <v>242</v>
      </c>
      <c r="E525" s="130" t="s">
        <v>654</v>
      </c>
      <c r="F525" s="182">
        <f>F526</f>
        <v>1634.85</v>
      </c>
      <c r="G525" s="182">
        <f t="shared" si="176"/>
        <v>1634.85</v>
      </c>
      <c r="H525" s="182">
        <f t="shared" si="176"/>
        <v>1634.85</v>
      </c>
    </row>
    <row r="526" spans="1:8" s="167" customFormat="1" ht="24">
      <c r="A526" s="9" t="s">
        <v>26</v>
      </c>
      <c r="B526" s="181" t="s">
        <v>306</v>
      </c>
      <c r="C526" s="211" t="s">
        <v>917</v>
      </c>
      <c r="D526" s="16" t="s">
        <v>244</v>
      </c>
      <c r="E526" s="227" t="s">
        <v>640</v>
      </c>
      <c r="F526" s="182">
        <v>1634.85</v>
      </c>
      <c r="G526" s="182">
        <v>1634.85</v>
      </c>
      <c r="H526" s="182">
        <v>1634.85</v>
      </c>
    </row>
    <row r="527" spans="1:8" s="167" customFormat="1" ht="48">
      <c r="A527" s="9" t="s">
        <v>26</v>
      </c>
      <c r="B527" s="181" t="s">
        <v>306</v>
      </c>
      <c r="C527" s="211" t="s">
        <v>918</v>
      </c>
      <c r="D527" s="183"/>
      <c r="E527" s="136" t="s">
        <v>959</v>
      </c>
      <c r="F527" s="182">
        <f>F528</f>
        <v>17164.575000000001</v>
      </c>
      <c r="G527" s="182">
        <f t="shared" ref="G527:H528" si="177">G528</f>
        <v>0</v>
      </c>
      <c r="H527" s="182">
        <f t="shared" si="177"/>
        <v>0</v>
      </c>
    </row>
    <row r="528" spans="1:8" s="167" customFormat="1" ht="36">
      <c r="A528" s="9" t="s">
        <v>26</v>
      </c>
      <c r="B528" s="181" t="s">
        <v>306</v>
      </c>
      <c r="C528" s="211" t="s">
        <v>918</v>
      </c>
      <c r="D528" s="24" t="s">
        <v>242</v>
      </c>
      <c r="E528" s="130" t="s">
        <v>654</v>
      </c>
      <c r="F528" s="182">
        <f>F529</f>
        <v>17164.575000000001</v>
      </c>
      <c r="G528" s="182">
        <f t="shared" si="177"/>
        <v>0</v>
      </c>
      <c r="H528" s="182">
        <f t="shared" si="177"/>
        <v>0</v>
      </c>
    </row>
    <row r="529" spans="1:8" s="167" customFormat="1" ht="24">
      <c r="A529" s="9" t="s">
        <v>26</v>
      </c>
      <c r="B529" s="181" t="s">
        <v>306</v>
      </c>
      <c r="C529" s="211" t="s">
        <v>918</v>
      </c>
      <c r="D529" s="16" t="s">
        <v>244</v>
      </c>
      <c r="E529" s="227" t="s">
        <v>640</v>
      </c>
      <c r="F529" s="182">
        <v>17164.575000000001</v>
      </c>
      <c r="G529" s="182">
        <v>0</v>
      </c>
      <c r="H529" s="182">
        <v>0</v>
      </c>
    </row>
    <row r="530" spans="1:8" s="167" customFormat="1" ht="36">
      <c r="A530" s="9" t="s">
        <v>26</v>
      </c>
      <c r="B530" s="181" t="s">
        <v>306</v>
      </c>
      <c r="C530" s="211" t="s">
        <v>953</v>
      </c>
      <c r="D530" s="183"/>
      <c r="E530" s="227" t="s">
        <v>951</v>
      </c>
      <c r="F530" s="182">
        <f>F531</f>
        <v>6998.2</v>
      </c>
      <c r="G530" s="182">
        <f t="shared" ref="G530:H531" si="178">G531</f>
        <v>6998.2</v>
      </c>
      <c r="H530" s="182">
        <f t="shared" si="178"/>
        <v>6998.2</v>
      </c>
    </row>
    <row r="531" spans="1:8" s="167" customFormat="1" ht="36">
      <c r="A531" s="9" t="s">
        <v>26</v>
      </c>
      <c r="B531" s="181" t="s">
        <v>306</v>
      </c>
      <c r="C531" s="211" t="s">
        <v>953</v>
      </c>
      <c r="D531" s="24" t="s">
        <v>242</v>
      </c>
      <c r="E531" s="130" t="s">
        <v>654</v>
      </c>
      <c r="F531" s="182">
        <f>F532</f>
        <v>6998.2</v>
      </c>
      <c r="G531" s="182">
        <f t="shared" si="178"/>
        <v>6998.2</v>
      </c>
      <c r="H531" s="182">
        <f t="shared" si="178"/>
        <v>6998.2</v>
      </c>
    </row>
    <row r="532" spans="1:8" s="167" customFormat="1" ht="24">
      <c r="A532" s="9" t="s">
        <v>26</v>
      </c>
      <c r="B532" s="181" t="s">
        <v>306</v>
      </c>
      <c r="C532" s="211" t="s">
        <v>953</v>
      </c>
      <c r="D532" s="16" t="s">
        <v>244</v>
      </c>
      <c r="E532" s="227" t="s">
        <v>640</v>
      </c>
      <c r="F532" s="182">
        <v>6998.2</v>
      </c>
      <c r="G532" s="182">
        <v>6998.2</v>
      </c>
      <c r="H532" s="182">
        <v>6998.2</v>
      </c>
    </row>
    <row r="533" spans="1:8" s="167" customFormat="1" ht="48">
      <c r="A533" s="9" t="s">
        <v>26</v>
      </c>
      <c r="B533" s="181" t="s">
        <v>306</v>
      </c>
      <c r="C533" s="211" t="s">
        <v>954</v>
      </c>
      <c r="D533" s="183"/>
      <c r="E533" s="227" t="s">
        <v>952</v>
      </c>
      <c r="F533" s="182">
        <f>F534</f>
        <v>70.688999999999993</v>
      </c>
      <c r="G533" s="182">
        <f t="shared" ref="G533:H534" si="179">G534</f>
        <v>70.688999999999993</v>
      </c>
      <c r="H533" s="182">
        <f t="shared" si="179"/>
        <v>70.688999999999993</v>
      </c>
    </row>
    <row r="534" spans="1:8" s="167" customFormat="1" ht="36">
      <c r="A534" s="9" t="s">
        <v>26</v>
      </c>
      <c r="B534" s="181" t="s">
        <v>306</v>
      </c>
      <c r="C534" s="211" t="s">
        <v>954</v>
      </c>
      <c r="D534" s="24" t="s">
        <v>242</v>
      </c>
      <c r="E534" s="130" t="s">
        <v>654</v>
      </c>
      <c r="F534" s="182">
        <f>F535</f>
        <v>70.688999999999993</v>
      </c>
      <c r="G534" s="182">
        <f t="shared" si="179"/>
        <v>70.688999999999993</v>
      </c>
      <c r="H534" s="182">
        <f t="shared" si="179"/>
        <v>70.688999999999993</v>
      </c>
    </row>
    <row r="535" spans="1:8" s="167" customFormat="1" ht="24">
      <c r="A535" s="9" t="s">
        <v>26</v>
      </c>
      <c r="B535" s="181" t="s">
        <v>306</v>
      </c>
      <c r="C535" s="211" t="s">
        <v>954</v>
      </c>
      <c r="D535" s="16" t="s">
        <v>244</v>
      </c>
      <c r="E535" s="227" t="s">
        <v>640</v>
      </c>
      <c r="F535" s="182">
        <v>70.688999999999993</v>
      </c>
      <c r="G535" s="182">
        <v>70.688999999999993</v>
      </c>
      <c r="H535" s="182">
        <v>70.688999999999993</v>
      </c>
    </row>
    <row r="536" spans="1:8" s="167" customFormat="1" ht="60">
      <c r="A536" s="9" t="s">
        <v>26</v>
      </c>
      <c r="B536" s="181" t="s">
        <v>306</v>
      </c>
      <c r="C536" s="211" t="s">
        <v>1094</v>
      </c>
      <c r="D536" s="183"/>
      <c r="E536" s="227" t="s">
        <v>1095</v>
      </c>
      <c r="F536" s="182">
        <f>F537</f>
        <v>863</v>
      </c>
      <c r="G536" s="182">
        <f t="shared" ref="G536:H537" si="180">G537</f>
        <v>0</v>
      </c>
      <c r="H536" s="182">
        <f t="shared" si="180"/>
        <v>0</v>
      </c>
    </row>
    <row r="537" spans="1:8" s="167" customFormat="1" ht="36">
      <c r="A537" s="9" t="s">
        <v>26</v>
      </c>
      <c r="B537" s="181" t="s">
        <v>306</v>
      </c>
      <c r="C537" s="211" t="s">
        <v>1094</v>
      </c>
      <c r="D537" s="24" t="s">
        <v>242</v>
      </c>
      <c r="E537" s="130" t="s">
        <v>654</v>
      </c>
      <c r="F537" s="182">
        <f>F538</f>
        <v>863</v>
      </c>
      <c r="G537" s="182">
        <f t="shared" si="180"/>
        <v>0</v>
      </c>
      <c r="H537" s="182">
        <f t="shared" si="180"/>
        <v>0</v>
      </c>
    </row>
    <row r="538" spans="1:8" s="167" customFormat="1" ht="24">
      <c r="A538" s="9" t="s">
        <v>26</v>
      </c>
      <c r="B538" s="181" t="s">
        <v>306</v>
      </c>
      <c r="C538" s="211" t="s">
        <v>1094</v>
      </c>
      <c r="D538" s="16" t="s">
        <v>244</v>
      </c>
      <c r="E538" s="227" t="s">
        <v>640</v>
      </c>
      <c r="F538" s="182">
        <v>863</v>
      </c>
      <c r="G538" s="182">
        <v>0</v>
      </c>
      <c r="H538" s="182">
        <v>0</v>
      </c>
    </row>
    <row r="539" spans="1:8" s="167" customFormat="1" ht="48">
      <c r="A539" s="9" t="s">
        <v>26</v>
      </c>
      <c r="B539" s="181" t="s">
        <v>306</v>
      </c>
      <c r="C539" s="211" t="s">
        <v>920</v>
      </c>
      <c r="D539" s="183"/>
      <c r="E539" s="136" t="s">
        <v>1022</v>
      </c>
      <c r="F539" s="182">
        <f>F540+F543</f>
        <v>13021.884</v>
      </c>
      <c r="G539" s="182">
        <f t="shared" ref="G539:H539" si="181">G540+G543</f>
        <v>0</v>
      </c>
      <c r="H539" s="182">
        <f t="shared" si="181"/>
        <v>0</v>
      </c>
    </row>
    <row r="540" spans="1:8" s="167" customFormat="1" ht="36">
      <c r="A540" s="9" t="s">
        <v>26</v>
      </c>
      <c r="B540" s="181" t="s">
        <v>306</v>
      </c>
      <c r="C540" s="211" t="s">
        <v>921</v>
      </c>
      <c r="D540" s="183"/>
      <c r="E540" s="136" t="s">
        <v>919</v>
      </c>
      <c r="F540" s="182">
        <f>F541</f>
        <v>11615.050999999999</v>
      </c>
      <c r="G540" s="182">
        <f t="shared" ref="G540:H544" si="182">G541</f>
        <v>0</v>
      </c>
      <c r="H540" s="182">
        <f t="shared" si="182"/>
        <v>0</v>
      </c>
    </row>
    <row r="541" spans="1:8" s="167" customFormat="1" ht="36">
      <c r="A541" s="9" t="s">
        <v>26</v>
      </c>
      <c r="B541" s="181" t="s">
        <v>306</v>
      </c>
      <c r="C541" s="211" t="s">
        <v>921</v>
      </c>
      <c r="D541" s="24" t="s">
        <v>242</v>
      </c>
      <c r="E541" s="130" t="s">
        <v>654</v>
      </c>
      <c r="F541" s="182">
        <f>F542</f>
        <v>11615.050999999999</v>
      </c>
      <c r="G541" s="182">
        <f t="shared" si="182"/>
        <v>0</v>
      </c>
      <c r="H541" s="182">
        <f t="shared" si="182"/>
        <v>0</v>
      </c>
    </row>
    <row r="542" spans="1:8" s="167" customFormat="1" ht="24">
      <c r="A542" s="9" t="s">
        <v>26</v>
      </c>
      <c r="B542" s="181" t="s">
        <v>306</v>
      </c>
      <c r="C542" s="211" t="s">
        <v>921</v>
      </c>
      <c r="D542" s="16" t="s">
        <v>244</v>
      </c>
      <c r="E542" s="227" t="s">
        <v>640</v>
      </c>
      <c r="F542" s="182">
        <v>11615.050999999999</v>
      </c>
      <c r="G542" s="182">
        <v>0</v>
      </c>
      <c r="H542" s="182">
        <v>0</v>
      </c>
    </row>
    <row r="543" spans="1:8" s="167" customFormat="1" ht="48">
      <c r="A543" s="9" t="s">
        <v>26</v>
      </c>
      <c r="B543" s="181" t="s">
        <v>306</v>
      </c>
      <c r="C543" s="211" t="s">
        <v>1096</v>
      </c>
      <c r="D543" s="183"/>
      <c r="E543" s="136" t="s">
        <v>1097</v>
      </c>
      <c r="F543" s="182">
        <f>F544</f>
        <v>1406.8330000000001</v>
      </c>
      <c r="G543" s="182">
        <f t="shared" si="182"/>
        <v>0</v>
      </c>
      <c r="H543" s="182">
        <f t="shared" si="182"/>
        <v>0</v>
      </c>
    </row>
    <row r="544" spans="1:8" s="228" customFormat="1" ht="36">
      <c r="A544" s="9" t="s">
        <v>26</v>
      </c>
      <c r="B544" s="181" t="s">
        <v>306</v>
      </c>
      <c r="C544" s="211" t="s">
        <v>1096</v>
      </c>
      <c r="D544" s="24" t="s">
        <v>242</v>
      </c>
      <c r="E544" s="130" t="s">
        <v>654</v>
      </c>
      <c r="F544" s="182">
        <f>F545</f>
        <v>1406.8330000000001</v>
      </c>
      <c r="G544" s="182">
        <f t="shared" si="182"/>
        <v>0</v>
      </c>
      <c r="H544" s="182">
        <f t="shared" si="182"/>
        <v>0</v>
      </c>
    </row>
    <row r="545" spans="1:8" s="228" customFormat="1" ht="24">
      <c r="A545" s="9" t="s">
        <v>26</v>
      </c>
      <c r="B545" s="181" t="s">
        <v>306</v>
      </c>
      <c r="C545" s="211" t="s">
        <v>1096</v>
      </c>
      <c r="D545" s="16" t="s">
        <v>244</v>
      </c>
      <c r="E545" s="227" t="s">
        <v>640</v>
      </c>
      <c r="F545" s="182">
        <v>1406.8330000000001</v>
      </c>
      <c r="G545" s="182">
        <v>0</v>
      </c>
      <c r="H545" s="182">
        <v>0</v>
      </c>
    </row>
    <row r="546" spans="1:8" s="228" customFormat="1">
      <c r="A546" s="9" t="s">
        <v>26</v>
      </c>
      <c r="B546" s="181" t="s">
        <v>306</v>
      </c>
      <c r="C546" s="172" t="s">
        <v>925</v>
      </c>
      <c r="D546" s="183"/>
      <c r="E546" s="136" t="s">
        <v>704</v>
      </c>
      <c r="F546" s="182">
        <f>F547</f>
        <v>47464.775999999998</v>
      </c>
      <c r="G546" s="182">
        <f t="shared" ref="G546:H547" si="183">G547</f>
        <v>41905.573000000004</v>
      </c>
      <c r="H546" s="182">
        <f t="shared" si="183"/>
        <v>41905.573000000004</v>
      </c>
    </row>
    <row r="547" spans="1:8" s="228" customFormat="1" ht="36">
      <c r="A547" s="9" t="s">
        <v>26</v>
      </c>
      <c r="B547" s="181" t="s">
        <v>306</v>
      </c>
      <c r="C547" s="211" t="s">
        <v>924</v>
      </c>
      <c r="D547" s="183"/>
      <c r="E547" s="136" t="s">
        <v>949</v>
      </c>
      <c r="F547" s="182">
        <f>F548+F555</f>
        <v>47464.775999999998</v>
      </c>
      <c r="G547" s="182">
        <f t="shared" si="183"/>
        <v>41905.573000000004</v>
      </c>
      <c r="H547" s="182">
        <f t="shared" si="183"/>
        <v>41905.573000000004</v>
      </c>
    </row>
    <row r="548" spans="1:8" s="228" customFormat="1" ht="36">
      <c r="A548" s="9" t="s">
        <v>26</v>
      </c>
      <c r="B548" s="181" t="s">
        <v>306</v>
      </c>
      <c r="C548" s="211" t="s">
        <v>926</v>
      </c>
      <c r="D548" s="183"/>
      <c r="E548" s="136" t="s">
        <v>373</v>
      </c>
      <c r="F548" s="182">
        <f>F549+F552</f>
        <v>43673.152999999998</v>
      </c>
      <c r="G548" s="182">
        <f t="shared" ref="G548:H548" si="184">G549+G552</f>
        <v>41905.573000000004</v>
      </c>
      <c r="H548" s="182">
        <f t="shared" si="184"/>
        <v>41905.573000000004</v>
      </c>
    </row>
    <row r="549" spans="1:8" s="228" customFormat="1" ht="96">
      <c r="A549" s="9" t="s">
        <v>26</v>
      </c>
      <c r="B549" s="181" t="s">
        <v>306</v>
      </c>
      <c r="C549" s="211" t="s">
        <v>926</v>
      </c>
      <c r="D549" s="24" t="s">
        <v>543</v>
      </c>
      <c r="E549" s="130" t="s">
        <v>544</v>
      </c>
      <c r="F549" s="182">
        <f>F550+F551</f>
        <v>35513.341</v>
      </c>
      <c r="G549" s="182">
        <f t="shared" ref="G549:H549" si="185">G550+G551</f>
        <v>34576.641000000003</v>
      </c>
      <c r="H549" s="182">
        <f t="shared" si="185"/>
        <v>34576.641000000003</v>
      </c>
    </row>
    <row r="550" spans="1:8" s="228" customFormat="1" ht="24">
      <c r="A550" s="9" t="s">
        <v>26</v>
      </c>
      <c r="B550" s="181" t="s">
        <v>306</v>
      </c>
      <c r="C550" s="211" t="s">
        <v>926</v>
      </c>
      <c r="D550" s="25" t="s">
        <v>550</v>
      </c>
      <c r="E550" s="133" t="s">
        <v>644</v>
      </c>
      <c r="F550" s="182">
        <v>27275.956999999999</v>
      </c>
      <c r="G550" s="182">
        <v>26556.560000000001</v>
      </c>
      <c r="H550" s="182">
        <v>26556.560000000001</v>
      </c>
    </row>
    <row r="551" spans="1:8" s="228" customFormat="1" ht="60">
      <c r="A551" s="9" t="s">
        <v>26</v>
      </c>
      <c r="B551" s="181" t="s">
        <v>306</v>
      </c>
      <c r="C551" s="211" t="s">
        <v>926</v>
      </c>
      <c r="D551" s="25">
        <v>119</v>
      </c>
      <c r="E551" s="133" t="s">
        <v>651</v>
      </c>
      <c r="F551" s="182">
        <v>8237.384</v>
      </c>
      <c r="G551" s="182">
        <v>8020.0810000000001</v>
      </c>
      <c r="H551" s="182">
        <v>8020.0810000000001</v>
      </c>
    </row>
    <row r="552" spans="1:8" s="228" customFormat="1" ht="36">
      <c r="A552" s="9" t="s">
        <v>26</v>
      </c>
      <c r="B552" s="181" t="s">
        <v>306</v>
      </c>
      <c r="C552" s="211" t="s">
        <v>926</v>
      </c>
      <c r="D552" s="24" t="s">
        <v>242</v>
      </c>
      <c r="E552" s="130" t="s">
        <v>654</v>
      </c>
      <c r="F552" s="182">
        <f>F553+F554</f>
        <v>8159.8119999999999</v>
      </c>
      <c r="G552" s="182">
        <f t="shared" ref="G552:H552" si="186">G553+G554</f>
        <v>7328.9320000000007</v>
      </c>
      <c r="H552" s="182">
        <f t="shared" si="186"/>
        <v>7328.9320000000007</v>
      </c>
    </row>
    <row r="553" spans="1:8" s="228" customFormat="1" ht="24">
      <c r="A553" s="9" t="s">
        <v>26</v>
      </c>
      <c r="B553" s="181" t="s">
        <v>306</v>
      </c>
      <c r="C553" s="211" t="s">
        <v>926</v>
      </c>
      <c r="D553" s="16" t="s">
        <v>244</v>
      </c>
      <c r="E553" s="227" t="s">
        <v>640</v>
      </c>
      <c r="F553" s="182">
        <v>5618.71</v>
      </c>
      <c r="G553" s="182">
        <v>4800.8320000000003</v>
      </c>
      <c r="H553" s="182">
        <v>4800.8320000000003</v>
      </c>
    </row>
    <row r="554" spans="1:8" s="228" customFormat="1" ht="24">
      <c r="A554" s="9" t="s">
        <v>26</v>
      </c>
      <c r="B554" s="181" t="s">
        <v>306</v>
      </c>
      <c r="C554" s="211" t="s">
        <v>926</v>
      </c>
      <c r="D554" s="16">
        <v>247</v>
      </c>
      <c r="E554" s="22" t="s">
        <v>679</v>
      </c>
      <c r="F554" s="182">
        <v>2541.1019999999999</v>
      </c>
      <c r="G554" s="182">
        <v>2528.1</v>
      </c>
      <c r="H554" s="182">
        <v>2528.1</v>
      </c>
    </row>
    <row r="555" spans="1:8" s="228" customFormat="1" ht="36">
      <c r="A555" s="9" t="s">
        <v>26</v>
      </c>
      <c r="B555" s="181" t="s">
        <v>306</v>
      </c>
      <c r="C555" s="211" t="s">
        <v>927</v>
      </c>
      <c r="D555" s="184"/>
      <c r="E555" s="139" t="s">
        <v>762</v>
      </c>
      <c r="F555" s="152">
        <f>F556+F561+F559+F563</f>
        <v>3791.6229999999996</v>
      </c>
      <c r="G555" s="152">
        <f t="shared" ref="G555:H555" si="187">G556+G561+G559</f>
        <v>0</v>
      </c>
      <c r="H555" s="152">
        <f t="shared" si="187"/>
        <v>0</v>
      </c>
    </row>
    <row r="556" spans="1:8" s="228" customFormat="1" ht="96">
      <c r="A556" s="9" t="s">
        <v>26</v>
      </c>
      <c r="B556" s="181" t="s">
        <v>306</v>
      </c>
      <c r="C556" s="211" t="s">
        <v>927</v>
      </c>
      <c r="D556" s="24" t="s">
        <v>543</v>
      </c>
      <c r="E556" s="130" t="s">
        <v>544</v>
      </c>
      <c r="F556" s="182">
        <f>F557+F558</f>
        <v>1885.7489999999998</v>
      </c>
      <c r="G556" s="182">
        <f t="shared" ref="G556:H556" si="188">G557+G558</f>
        <v>0</v>
      </c>
      <c r="H556" s="182">
        <f t="shared" si="188"/>
        <v>0</v>
      </c>
    </row>
    <row r="557" spans="1:8" s="228" customFormat="1" ht="24">
      <c r="A557" s="9" t="s">
        <v>26</v>
      </c>
      <c r="B557" s="181" t="s">
        <v>306</v>
      </c>
      <c r="C557" s="211" t="s">
        <v>927</v>
      </c>
      <c r="D557" s="25" t="s">
        <v>550</v>
      </c>
      <c r="E557" s="133" t="s">
        <v>644</v>
      </c>
      <c r="F557" s="182">
        <v>1448.3489999999999</v>
      </c>
      <c r="G557" s="182">
        <v>0</v>
      </c>
      <c r="H557" s="182">
        <v>0</v>
      </c>
    </row>
    <row r="558" spans="1:8" s="228" customFormat="1" ht="60">
      <c r="A558" s="9" t="s">
        <v>26</v>
      </c>
      <c r="B558" s="181" t="s">
        <v>306</v>
      </c>
      <c r="C558" s="211" t="s">
        <v>927</v>
      </c>
      <c r="D558" s="25">
        <v>119</v>
      </c>
      <c r="E558" s="133" t="s">
        <v>651</v>
      </c>
      <c r="F558" s="182">
        <v>437.4</v>
      </c>
      <c r="G558" s="182">
        <v>0</v>
      </c>
      <c r="H558" s="182">
        <v>0</v>
      </c>
    </row>
    <row r="559" spans="1:8" s="228" customFormat="1" ht="36">
      <c r="A559" s="9" t="s">
        <v>26</v>
      </c>
      <c r="B559" s="181" t="s">
        <v>306</v>
      </c>
      <c r="C559" s="211" t="s">
        <v>927</v>
      </c>
      <c r="D559" s="24" t="s">
        <v>242</v>
      </c>
      <c r="E559" s="130" t="s">
        <v>654</v>
      </c>
      <c r="F559" s="182">
        <f>F560</f>
        <v>118.38200000000001</v>
      </c>
      <c r="G559" s="182">
        <f t="shared" ref="G559:H559" si="189">G560</f>
        <v>0</v>
      </c>
      <c r="H559" s="182">
        <f t="shared" si="189"/>
        <v>0</v>
      </c>
    </row>
    <row r="560" spans="1:8" s="228" customFormat="1" ht="24">
      <c r="A560" s="9" t="s">
        <v>26</v>
      </c>
      <c r="B560" s="181" t="s">
        <v>306</v>
      </c>
      <c r="C560" s="211" t="s">
        <v>927</v>
      </c>
      <c r="D560" s="16" t="s">
        <v>244</v>
      </c>
      <c r="E560" s="229" t="s">
        <v>640</v>
      </c>
      <c r="F560" s="182">
        <v>118.38200000000001</v>
      </c>
      <c r="G560" s="182">
        <v>0</v>
      </c>
      <c r="H560" s="182">
        <v>0</v>
      </c>
    </row>
    <row r="561" spans="1:8" s="228" customFormat="1" ht="48">
      <c r="A561" s="9" t="s">
        <v>26</v>
      </c>
      <c r="B561" s="181" t="s">
        <v>306</v>
      </c>
      <c r="C561" s="211" t="s">
        <v>927</v>
      </c>
      <c r="D561" s="24" t="s">
        <v>282</v>
      </c>
      <c r="E561" s="130" t="s">
        <v>641</v>
      </c>
      <c r="F561" s="182">
        <f>F562</f>
        <v>1780.7919999999999</v>
      </c>
      <c r="G561" s="182">
        <f t="shared" ref="G561:H561" si="190">G562</f>
        <v>0</v>
      </c>
      <c r="H561" s="182">
        <f t="shared" si="190"/>
        <v>0</v>
      </c>
    </row>
    <row r="562" spans="1:8" s="228" customFormat="1" ht="84">
      <c r="A562" s="9" t="s">
        <v>26</v>
      </c>
      <c r="B562" s="181" t="s">
        <v>306</v>
      </c>
      <c r="C562" s="211" t="s">
        <v>927</v>
      </c>
      <c r="D562" s="16" t="s">
        <v>285</v>
      </c>
      <c r="E562" s="22" t="s">
        <v>621</v>
      </c>
      <c r="F562" s="182">
        <v>1780.7919999999999</v>
      </c>
      <c r="G562" s="182">
        <v>0</v>
      </c>
      <c r="H562" s="182">
        <v>0</v>
      </c>
    </row>
    <row r="563" spans="1:8" s="230" customFormat="1" ht="24">
      <c r="A563" s="9" t="s">
        <v>26</v>
      </c>
      <c r="B563" s="181" t="s">
        <v>306</v>
      </c>
      <c r="C563" s="211" t="s">
        <v>927</v>
      </c>
      <c r="D563" s="16">
        <v>800</v>
      </c>
      <c r="E563" s="22" t="s">
        <v>249</v>
      </c>
      <c r="F563" s="231">
        <f>F564</f>
        <v>6.7</v>
      </c>
      <c r="G563" s="231">
        <f t="shared" ref="G563:H563" si="191">G564</f>
        <v>0</v>
      </c>
      <c r="H563" s="231">
        <f t="shared" si="191"/>
        <v>0</v>
      </c>
    </row>
    <row r="564" spans="1:8" s="230" customFormat="1" ht="24">
      <c r="A564" s="9" t="s">
        <v>26</v>
      </c>
      <c r="B564" s="181" t="s">
        <v>306</v>
      </c>
      <c r="C564" s="211" t="s">
        <v>927</v>
      </c>
      <c r="D564" s="16">
        <v>851</v>
      </c>
      <c r="E564" s="22" t="s">
        <v>579</v>
      </c>
      <c r="F564" s="182">
        <v>6.7</v>
      </c>
      <c r="G564" s="182">
        <v>0</v>
      </c>
      <c r="H564" s="182">
        <v>0</v>
      </c>
    </row>
    <row r="565" spans="1:8" s="167" customFormat="1" ht="36">
      <c r="A565" s="91" t="s">
        <v>26</v>
      </c>
      <c r="B565" s="91" t="s">
        <v>26</v>
      </c>
      <c r="C565" s="185"/>
      <c r="D565" s="186"/>
      <c r="E565" s="187" t="s">
        <v>777</v>
      </c>
      <c r="F565" s="188">
        <f>F566</f>
        <v>24722.436000000002</v>
      </c>
      <c r="G565" s="188">
        <f t="shared" ref="G565:H566" si="192">G566</f>
        <v>24722.436000000002</v>
      </c>
      <c r="H565" s="188">
        <f t="shared" si="192"/>
        <v>24722.436000000002</v>
      </c>
    </row>
    <row r="566" spans="1:8" s="167" customFormat="1" ht="60">
      <c r="A566" s="9" t="s">
        <v>26</v>
      </c>
      <c r="B566" s="101" t="s">
        <v>26</v>
      </c>
      <c r="C566" s="173" t="s">
        <v>257</v>
      </c>
      <c r="D566" s="168"/>
      <c r="E566" s="169" t="s">
        <v>960</v>
      </c>
      <c r="F566" s="189">
        <f>F567</f>
        <v>24722.436000000002</v>
      </c>
      <c r="G566" s="189">
        <f t="shared" si="192"/>
        <v>24722.436000000002</v>
      </c>
      <c r="H566" s="189">
        <f t="shared" si="192"/>
        <v>24722.436000000002</v>
      </c>
    </row>
    <row r="567" spans="1:8" s="167" customFormat="1">
      <c r="A567" s="9" t="s">
        <v>26</v>
      </c>
      <c r="B567" s="9" t="s">
        <v>26</v>
      </c>
      <c r="C567" s="9" t="s">
        <v>785</v>
      </c>
      <c r="D567" s="16"/>
      <c r="E567" s="22" t="s">
        <v>704</v>
      </c>
      <c r="F567" s="152">
        <f>F568</f>
        <v>24722.436000000002</v>
      </c>
      <c r="G567" s="152">
        <f>G568</f>
        <v>24722.436000000002</v>
      </c>
      <c r="H567" s="152">
        <f>H568</f>
        <v>24722.436000000002</v>
      </c>
    </row>
    <row r="568" spans="1:8" s="167" customFormat="1" ht="36">
      <c r="A568" s="9" t="s">
        <v>26</v>
      </c>
      <c r="B568" s="9" t="s">
        <v>26</v>
      </c>
      <c r="C568" s="172" t="s">
        <v>786</v>
      </c>
      <c r="D568" s="16"/>
      <c r="E568" s="22" t="s">
        <v>949</v>
      </c>
      <c r="F568" s="152">
        <f>F569+F574+F578</f>
        <v>24722.436000000002</v>
      </c>
      <c r="G568" s="152">
        <f>G569+G574+G578</f>
        <v>24722.436000000002</v>
      </c>
      <c r="H568" s="152">
        <f>H569+H574+H578</f>
        <v>24722.436000000002</v>
      </c>
    </row>
    <row r="569" spans="1:8" s="167" customFormat="1" ht="60">
      <c r="A569" s="9" t="s">
        <v>26</v>
      </c>
      <c r="B569" s="9" t="s">
        <v>26</v>
      </c>
      <c r="C569" s="171" t="s">
        <v>878</v>
      </c>
      <c r="D569" s="16"/>
      <c r="E569" s="22" t="s">
        <v>852</v>
      </c>
      <c r="F569" s="152">
        <f>F570</f>
        <v>4587.4059999999999</v>
      </c>
      <c r="G569" s="152">
        <f>G570</f>
        <v>4587.4059999999999</v>
      </c>
      <c r="H569" s="152">
        <f>H570</f>
        <v>4587.4059999999999</v>
      </c>
    </row>
    <row r="570" spans="1:8" s="167" customFormat="1" ht="96">
      <c r="A570" s="9" t="s">
        <v>26</v>
      </c>
      <c r="B570" s="9" t="s">
        <v>26</v>
      </c>
      <c r="C570" s="172" t="s">
        <v>878</v>
      </c>
      <c r="D570" s="24" t="s">
        <v>543</v>
      </c>
      <c r="E570" s="130" t="s">
        <v>544</v>
      </c>
      <c r="F570" s="152">
        <f>F571+F572+F573</f>
        <v>4587.4059999999999</v>
      </c>
      <c r="G570" s="152">
        <f>G571+G572+G573</f>
        <v>4587.4059999999999</v>
      </c>
      <c r="H570" s="152">
        <f>H571+H572+H573</f>
        <v>4587.4059999999999</v>
      </c>
    </row>
    <row r="571" spans="1:8" s="167" customFormat="1" ht="36">
      <c r="A571" s="9" t="s">
        <v>26</v>
      </c>
      <c r="B571" s="9" t="s">
        <v>26</v>
      </c>
      <c r="C571" s="172" t="s">
        <v>878</v>
      </c>
      <c r="D571" s="25" t="s">
        <v>545</v>
      </c>
      <c r="E571" s="133" t="s">
        <v>170</v>
      </c>
      <c r="F571" s="152">
        <v>2773.3560000000002</v>
      </c>
      <c r="G571" s="152">
        <v>2773.3560000000002</v>
      </c>
      <c r="H571" s="152">
        <v>2773.3560000000002</v>
      </c>
    </row>
    <row r="572" spans="1:8" s="167" customFormat="1" ht="60">
      <c r="A572" s="9" t="s">
        <v>26</v>
      </c>
      <c r="B572" s="9" t="s">
        <v>26</v>
      </c>
      <c r="C572" s="172" t="s">
        <v>878</v>
      </c>
      <c r="D572" s="25" t="s">
        <v>546</v>
      </c>
      <c r="E572" s="133" t="s">
        <v>171</v>
      </c>
      <c r="F572" s="152">
        <v>750</v>
      </c>
      <c r="G572" s="152">
        <v>750</v>
      </c>
      <c r="H572" s="152">
        <v>750</v>
      </c>
    </row>
    <row r="573" spans="1:8" s="167" customFormat="1" ht="72">
      <c r="A573" s="9" t="s">
        <v>26</v>
      </c>
      <c r="B573" s="9" t="s">
        <v>26</v>
      </c>
      <c r="C573" s="172" t="s">
        <v>878</v>
      </c>
      <c r="D573" s="25">
        <v>129</v>
      </c>
      <c r="E573" s="133" t="s">
        <v>172</v>
      </c>
      <c r="F573" s="152">
        <v>1064.05</v>
      </c>
      <c r="G573" s="152">
        <v>1064.05</v>
      </c>
      <c r="H573" s="152">
        <v>1064.05</v>
      </c>
    </row>
    <row r="574" spans="1:8" s="167" customFormat="1" ht="60">
      <c r="A574" s="9" t="s">
        <v>26</v>
      </c>
      <c r="B574" s="9" t="s">
        <v>26</v>
      </c>
      <c r="C574" s="172" t="s">
        <v>879</v>
      </c>
      <c r="D574" s="25"/>
      <c r="E574" s="133" t="s">
        <v>716</v>
      </c>
      <c r="F574" s="152">
        <f>F575</f>
        <v>8090.1030000000001</v>
      </c>
      <c r="G574" s="152">
        <f>G575</f>
        <v>8090.1030000000001</v>
      </c>
      <c r="H574" s="152">
        <f>H575</f>
        <v>8090.1030000000001</v>
      </c>
    </row>
    <row r="575" spans="1:8" s="167" customFormat="1" ht="96">
      <c r="A575" s="9" t="s">
        <v>26</v>
      </c>
      <c r="B575" s="9" t="s">
        <v>26</v>
      </c>
      <c r="C575" s="172" t="s">
        <v>879</v>
      </c>
      <c r="D575" s="24" t="s">
        <v>543</v>
      </c>
      <c r="E575" s="130" t="s">
        <v>544</v>
      </c>
      <c r="F575" s="152">
        <f>F576+F577</f>
        <v>8090.1030000000001</v>
      </c>
      <c r="G575" s="152">
        <f>G576+G577</f>
        <v>8090.1030000000001</v>
      </c>
      <c r="H575" s="152">
        <f>H576+H577</f>
        <v>8090.1030000000001</v>
      </c>
    </row>
    <row r="576" spans="1:8" s="167" customFormat="1" ht="36">
      <c r="A576" s="9" t="s">
        <v>26</v>
      </c>
      <c r="B576" s="9" t="s">
        <v>26</v>
      </c>
      <c r="C576" s="172" t="s">
        <v>879</v>
      </c>
      <c r="D576" s="25" t="s">
        <v>545</v>
      </c>
      <c r="E576" s="133" t="s">
        <v>170</v>
      </c>
      <c r="F576" s="152">
        <v>6213.5969999999998</v>
      </c>
      <c r="G576" s="152">
        <v>6213.5969999999998</v>
      </c>
      <c r="H576" s="152">
        <v>6213.5969999999998</v>
      </c>
    </row>
    <row r="577" spans="1:8" s="167" customFormat="1" ht="72">
      <c r="A577" s="9" t="s">
        <v>26</v>
      </c>
      <c r="B577" s="9" t="s">
        <v>26</v>
      </c>
      <c r="C577" s="172" t="s">
        <v>879</v>
      </c>
      <c r="D577" s="25">
        <v>129</v>
      </c>
      <c r="E577" s="133" t="s">
        <v>172</v>
      </c>
      <c r="F577" s="152">
        <v>1876.5060000000001</v>
      </c>
      <c r="G577" s="152">
        <v>1876.5060000000001</v>
      </c>
      <c r="H577" s="152">
        <v>1876.5060000000001</v>
      </c>
    </row>
    <row r="578" spans="1:8" s="167" customFormat="1" ht="36">
      <c r="A578" s="9" t="s">
        <v>26</v>
      </c>
      <c r="B578" s="9" t="s">
        <v>26</v>
      </c>
      <c r="C578" s="172" t="s">
        <v>880</v>
      </c>
      <c r="D578" s="25"/>
      <c r="E578" s="136" t="s">
        <v>373</v>
      </c>
      <c r="F578" s="152">
        <f>F579+F582</f>
        <v>12044.927</v>
      </c>
      <c r="G578" s="152">
        <f>G579+G582</f>
        <v>12044.927</v>
      </c>
      <c r="H578" s="152">
        <f>H579+H582</f>
        <v>12044.927</v>
      </c>
    </row>
    <row r="579" spans="1:8" s="167" customFormat="1" ht="96">
      <c r="A579" s="9" t="s">
        <v>26</v>
      </c>
      <c r="B579" s="9" t="s">
        <v>26</v>
      </c>
      <c r="C579" s="172" t="s">
        <v>880</v>
      </c>
      <c r="D579" s="24" t="s">
        <v>543</v>
      </c>
      <c r="E579" s="130" t="s">
        <v>544</v>
      </c>
      <c r="F579" s="152">
        <f>F580+F581</f>
        <v>11920.951999999999</v>
      </c>
      <c r="G579" s="152">
        <f>G580+G581</f>
        <v>11920.951999999999</v>
      </c>
      <c r="H579" s="152">
        <f>H580+H581</f>
        <v>11920.951999999999</v>
      </c>
    </row>
    <row r="580" spans="1:8" s="167" customFormat="1">
      <c r="A580" s="9" t="s">
        <v>26</v>
      </c>
      <c r="B580" s="9" t="s">
        <v>26</v>
      </c>
      <c r="C580" s="172" t="s">
        <v>880</v>
      </c>
      <c r="D580" s="25" t="s">
        <v>550</v>
      </c>
      <c r="E580" s="133" t="s">
        <v>644</v>
      </c>
      <c r="F580" s="152">
        <v>9155.8819999999996</v>
      </c>
      <c r="G580" s="152">
        <v>9155.8819999999996</v>
      </c>
      <c r="H580" s="152">
        <v>9155.8819999999996</v>
      </c>
    </row>
    <row r="581" spans="1:8" s="167" customFormat="1" ht="60">
      <c r="A581" s="9" t="s">
        <v>26</v>
      </c>
      <c r="B581" s="9" t="s">
        <v>26</v>
      </c>
      <c r="C581" s="172" t="s">
        <v>880</v>
      </c>
      <c r="D581" s="25">
        <v>119</v>
      </c>
      <c r="E581" s="133" t="s">
        <v>651</v>
      </c>
      <c r="F581" s="152">
        <v>2765.07</v>
      </c>
      <c r="G581" s="152">
        <v>2765.07</v>
      </c>
      <c r="H581" s="152">
        <v>2765.07</v>
      </c>
    </row>
    <row r="582" spans="1:8" s="167" customFormat="1" ht="36">
      <c r="A582" s="9" t="s">
        <v>26</v>
      </c>
      <c r="B582" s="9" t="s">
        <v>26</v>
      </c>
      <c r="C582" s="172" t="s">
        <v>880</v>
      </c>
      <c r="D582" s="24" t="s">
        <v>242</v>
      </c>
      <c r="E582" s="130" t="s">
        <v>654</v>
      </c>
      <c r="F582" s="108">
        <f>F583</f>
        <v>123.97499999999999</v>
      </c>
      <c r="G582" s="108">
        <f>G583</f>
        <v>123.97499999999999</v>
      </c>
      <c r="H582" s="108">
        <f>H583</f>
        <v>123.97499999999999</v>
      </c>
    </row>
    <row r="583" spans="1:8" s="167" customFormat="1" ht="24">
      <c r="A583" s="9" t="s">
        <v>26</v>
      </c>
      <c r="B583" s="9" t="s">
        <v>26</v>
      </c>
      <c r="C583" s="172" t="s">
        <v>880</v>
      </c>
      <c r="D583" s="16" t="s">
        <v>244</v>
      </c>
      <c r="E583" s="22" t="s">
        <v>640</v>
      </c>
      <c r="F583" s="108">
        <v>123.97499999999999</v>
      </c>
      <c r="G583" s="108">
        <v>123.97499999999999</v>
      </c>
      <c r="H583" s="108">
        <v>123.97499999999999</v>
      </c>
    </row>
    <row r="584" spans="1:8">
      <c r="A584" s="18" t="s">
        <v>251</v>
      </c>
      <c r="B584" s="18" t="s">
        <v>234</v>
      </c>
      <c r="C584" s="19"/>
      <c r="D584" s="16"/>
      <c r="E584" s="145" t="s">
        <v>279</v>
      </c>
      <c r="F584" s="118">
        <f>F585+F625+F716+F772+F792+F818</f>
        <v>1800794.9920000003</v>
      </c>
      <c r="G584" s="118">
        <f>G585+G625+G716+G772+G792+G818</f>
        <v>1512946.128</v>
      </c>
      <c r="H584" s="118">
        <f>H585+H625+H716+H772+H792+H818</f>
        <v>1523050.54</v>
      </c>
    </row>
    <row r="585" spans="1:8">
      <c r="A585" s="92" t="s">
        <v>251</v>
      </c>
      <c r="B585" s="92" t="s">
        <v>240</v>
      </c>
      <c r="C585" s="91"/>
      <c r="D585" s="92"/>
      <c r="E585" s="105" t="s">
        <v>376</v>
      </c>
      <c r="F585" s="119">
        <f t="shared" ref="F585:H586" si="193">F586</f>
        <v>622281.098</v>
      </c>
      <c r="G585" s="119">
        <f t="shared" si="193"/>
        <v>578582.61499999999</v>
      </c>
      <c r="H585" s="119">
        <f t="shared" si="193"/>
        <v>580582.61499999999</v>
      </c>
    </row>
    <row r="586" spans="1:8" ht="48">
      <c r="A586" s="168" t="s">
        <v>251</v>
      </c>
      <c r="B586" s="168" t="s">
        <v>240</v>
      </c>
      <c r="C586" s="101" t="s">
        <v>132</v>
      </c>
      <c r="D586" s="168"/>
      <c r="E586" s="169" t="s">
        <v>984</v>
      </c>
      <c r="F586" s="170">
        <f t="shared" si="193"/>
        <v>622281.098</v>
      </c>
      <c r="G586" s="170">
        <f t="shared" si="193"/>
        <v>578582.61499999999</v>
      </c>
      <c r="H586" s="170">
        <f t="shared" si="193"/>
        <v>580582.61499999999</v>
      </c>
    </row>
    <row r="587" spans="1:8" ht="24">
      <c r="A587" s="16" t="s">
        <v>251</v>
      </c>
      <c r="B587" s="16" t="s">
        <v>240</v>
      </c>
      <c r="C587" s="9" t="s">
        <v>133</v>
      </c>
      <c r="D587" s="16"/>
      <c r="E587" s="22" t="s">
        <v>111</v>
      </c>
      <c r="F587" s="108">
        <f>F588+F601+F605</f>
        <v>622281.098</v>
      </c>
      <c r="G587" s="108">
        <f>G588+G601+G605</f>
        <v>578582.61499999999</v>
      </c>
      <c r="H587" s="108">
        <f>H588+H601+H605</f>
        <v>580582.61499999999</v>
      </c>
    </row>
    <row r="588" spans="1:8" ht="60">
      <c r="A588" s="16" t="s">
        <v>251</v>
      </c>
      <c r="B588" s="16" t="s">
        <v>240</v>
      </c>
      <c r="C588" s="9" t="s">
        <v>134</v>
      </c>
      <c r="D588" s="16"/>
      <c r="E588" s="22" t="s">
        <v>157</v>
      </c>
      <c r="F588" s="108">
        <f>F589+F592+F595+F598</f>
        <v>284747.80799999996</v>
      </c>
      <c r="G588" s="108">
        <f t="shared" ref="G588:H588" si="194">G589+G592+G595+G598</f>
        <v>283433.51500000001</v>
      </c>
      <c r="H588" s="108">
        <f t="shared" si="194"/>
        <v>283433.51500000001</v>
      </c>
    </row>
    <row r="589" spans="1:8" ht="36">
      <c r="A589" s="16" t="s">
        <v>251</v>
      </c>
      <c r="B589" s="16" t="s">
        <v>240</v>
      </c>
      <c r="C589" s="9" t="s">
        <v>449</v>
      </c>
      <c r="D589" s="16"/>
      <c r="E589" s="22" t="s">
        <v>377</v>
      </c>
      <c r="F589" s="108">
        <f t="shared" ref="F589:H590" si="195">F590</f>
        <v>249517.80799999999</v>
      </c>
      <c r="G589" s="108">
        <f t="shared" si="195"/>
        <v>248433.51500000001</v>
      </c>
      <c r="H589" s="108">
        <f t="shared" si="195"/>
        <v>248433.51500000001</v>
      </c>
    </row>
    <row r="590" spans="1:8" ht="48">
      <c r="A590" s="16" t="s">
        <v>251</v>
      </c>
      <c r="B590" s="16" t="s">
        <v>240</v>
      </c>
      <c r="C590" s="9" t="s">
        <v>449</v>
      </c>
      <c r="D590" s="27" t="s">
        <v>282</v>
      </c>
      <c r="E590" s="130" t="s">
        <v>641</v>
      </c>
      <c r="F590" s="108">
        <f>F591</f>
        <v>249517.80799999999</v>
      </c>
      <c r="G590" s="108">
        <f t="shared" si="195"/>
        <v>248433.51500000001</v>
      </c>
      <c r="H590" s="108">
        <f t="shared" si="195"/>
        <v>248433.51500000001</v>
      </c>
    </row>
    <row r="591" spans="1:8" ht="84">
      <c r="A591" s="16" t="s">
        <v>251</v>
      </c>
      <c r="B591" s="16" t="s">
        <v>240</v>
      </c>
      <c r="C591" s="9" t="s">
        <v>449</v>
      </c>
      <c r="D591" s="16" t="s">
        <v>285</v>
      </c>
      <c r="E591" s="22" t="s">
        <v>621</v>
      </c>
      <c r="F591" s="108">
        <v>249517.80799999999</v>
      </c>
      <c r="G591" s="108">
        <v>248433.51500000001</v>
      </c>
      <c r="H591" s="108">
        <v>248433.51500000001</v>
      </c>
    </row>
    <row r="592" spans="1:8" ht="36">
      <c r="A592" s="16" t="s">
        <v>251</v>
      </c>
      <c r="B592" s="16" t="s">
        <v>240</v>
      </c>
      <c r="C592" s="9" t="s">
        <v>450</v>
      </c>
      <c r="D592" s="16"/>
      <c r="E592" s="22" t="s">
        <v>158</v>
      </c>
      <c r="F592" s="108">
        <f t="shared" ref="F592:H593" si="196">F593</f>
        <v>35000</v>
      </c>
      <c r="G592" s="108">
        <f t="shared" si="196"/>
        <v>35000</v>
      </c>
      <c r="H592" s="108">
        <f t="shared" si="196"/>
        <v>35000</v>
      </c>
    </row>
    <row r="593" spans="1:8" ht="48">
      <c r="A593" s="16" t="s">
        <v>251</v>
      </c>
      <c r="B593" s="16" t="s">
        <v>240</v>
      </c>
      <c r="C593" s="9" t="s">
        <v>450</v>
      </c>
      <c r="D593" s="27" t="s">
        <v>282</v>
      </c>
      <c r="E593" s="130" t="s">
        <v>641</v>
      </c>
      <c r="F593" s="108">
        <f t="shared" si="196"/>
        <v>35000</v>
      </c>
      <c r="G593" s="108">
        <f t="shared" si="196"/>
        <v>35000</v>
      </c>
      <c r="H593" s="108">
        <f t="shared" si="196"/>
        <v>35000</v>
      </c>
    </row>
    <row r="594" spans="1:8" ht="84">
      <c r="A594" s="16" t="s">
        <v>251</v>
      </c>
      <c r="B594" s="16" t="s">
        <v>240</v>
      </c>
      <c r="C594" s="9" t="s">
        <v>450</v>
      </c>
      <c r="D594" s="16" t="s">
        <v>383</v>
      </c>
      <c r="E594" s="22" t="s">
        <v>621</v>
      </c>
      <c r="F594" s="108">
        <v>35000</v>
      </c>
      <c r="G594" s="108">
        <v>35000</v>
      </c>
      <c r="H594" s="108">
        <v>35000</v>
      </c>
    </row>
    <row r="595" spans="1:8" ht="48">
      <c r="A595" s="16" t="s">
        <v>251</v>
      </c>
      <c r="B595" s="16" t="s">
        <v>240</v>
      </c>
      <c r="C595" s="9" t="s">
        <v>558</v>
      </c>
      <c r="D595" s="16"/>
      <c r="E595" s="22" t="s">
        <v>563</v>
      </c>
      <c r="F595" s="108">
        <f>F596</f>
        <v>140</v>
      </c>
      <c r="G595" s="108">
        <f t="shared" ref="G595:H596" si="197">G596</f>
        <v>0</v>
      </c>
      <c r="H595" s="108">
        <f t="shared" si="197"/>
        <v>0</v>
      </c>
    </row>
    <row r="596" spans="1:8" ht="48">
      <c r="A596" s="16" t="s">
        <v>251</v>
      </c>
      <c r="B596" s="16" t="s">
        <v>240</v>
      </c>
      <c r="C596" s="9" t="s">
        <v>558</v>
      </c>
      <c r="D596" s="27" t="s">
        <v>282</v>
      </c>
      <c r="E596" s="130" t="s">
        <v>641</v>
      </c>
      <c r="F596" s="108">
        <f>F597</f>
        <v>140</v>
      </c>
      <c r="G596" s="108">
        <f t="shared" si="197"/>
        <v>0</v>
      </c>
      <c r="H596" s="108">
        <f t="shared" si="197"/>
        <v>0</v>
      </c>
    </row>
    <row r="597" spans="1:8" ht="24">
      <c r="A597" s="16" t="s">
        <v>251</v>
      </c>
      <c r="B597" s="16" t="s">
        <v>240</v>
      </c>
      <c r="C597" s="9" t="s">
        <v>558</v>
      </c>
      <c r="D597" s="16">
        <v>612</v>
      </c>
      <c r="E597" s="22" t="s">
        <v>530</v>
      </c>
      <c r="F597" s="108">
        <v>140</v>
      </c>
      <c r="G597" s="108">
        <v>0</v>
      </c>
      <c r="H597" s="108">
        <v>0</v>
      </c>
    </row>
    <row r="598" spans="1:8" ht="48">
      <c r="A598" s="16" t="s">
        <v>251</v>
      </c>
      <c r="B598" s="16" t="s">
        <v>240</v>
      </c>
      <c r="C598" s="9" t="s">
        <v>552</v>
      </c>
      <c r="D598" s="16"/>
      <c r="E598" s="22" t="s">
        <v>989</v>
      </c>
      <c r="F598" s="108">
        <f>F599</f>
        <v>90</v>
      </c>
      <c r="G598" s="108">
        <f t="shared" ref="G598:H599" si="198">G599</f>
        <v>0</v>
      </c>
      <c r="H598" s="108">
        <f t="shared" si="198"/>
        <v>0</v>
      </c>
    </row>
    <row r="599" spans="1:8" s="158" customFormat="1" ht="48">
      <c r="A599" s="16" t="s">
        <v>251</v>
      </c>
      <c r="B599" s="16" t="s">
        <v>240</v>
      </c>
      <c r="C599" s="9" t="s">
        <v>552</v>
      </c>
      <c r="D599" s="27" t="s">
        <v>282</v>
      </c>
      <c r="E599" s="130" t="s">
        <v>641</v>
      </c>
      <c r="F599" s="108">
        <f>F600</f>
        <v>90</v>
      </c>
      <c r="G599" s="108">
        <f t="shared" si="198"/>
        <v>0</v>
      </c>
      <c r="H599" s="108">
        <f t="shared" si="198"/>
        <v>0</v>
      </c>
    </row>
    <row r="600" spans="1:8" s="158" customFormat="1" ht="24">
      <c r="A600" s="16" t="s">
        <v>251</v>
      </c>
      <c r="B600" s="16" t="s">
        <v>240</v>
      </c>
      <c r="C600" s="9" t="s">
        <v>552</v>
      </c>
      <c r="D600" s="16">
        <v>612</v>
      </c>
      <c r="E600" s="22" t="s">
        <v>530</v>
      </c>
      <c r="F600" s="108">
        <v>90</v>
      </c>
      <c r="G600" s="108">
        <v>0</v>
      </c>
      <c r="H600" s="108">
        <v>0</v>
      </c>
    </row>
    <row r="601" spans="1:8" s="158" customFormat="1" ht="96">
      <c r="A601" s="16" t="s">
        <v>251</v>
      </c>
      <c r="B601" s="16" t="s">
        <v>240</v>
      </c>
      <c r="C601" s="9" t="s">
        <v>202</v>
      </c>
      <c r="D601" s="16"/>
      <c r="E601" s="22" t="s">
        <v>159</v>
      </c>
      <c r="F601" s="108">
        <f>F602</f>
        <v>291892</v>
      </c>
      <c r="G601" s="108">
        <f>G602</f>
        <v>291899.09999999998</v>
      </c>
      <c r="H601" s="108">
        <f>H602</f>
        <v>291899.09999999998</v>
      </c>
    </row>
    <row r="602" spans="1:8" s="158" customFormat="1" ht="84">
      <c r="A602" s="16" t="s">
        <v>251</v>
      </c>
      <c r="B602" s="16" t="s">
        <v>240</v>
      </c>
      <c r="C602" s="9" t="s">
        <v>451</v>
      </c>
      <c r="D602" s="134"/>
      <c r="E602" s="135" t="s">
        <v>203</v>
      </c>
      <c r="F602" s="108">
        <f t="shared" ref="F602:H603" si="199">F603</f>
        <v>291892</v>
      </c>
      <c r="G602" s="108">
        <f t="shared" si="199"/>
        <v>291899.09999999998</v>
      </c>
      <c r="H602" s="108">
        <f t="shared" si="199"/>
        <v>291899.09999999998</v>
      </c>
    </row>
    <row r="603" spans="1:8" ht="48">
      <c r="A603" s="16" t="s">
        <v>251</v>
      </c>
      <c r="B603" s="16" t="s">
        <v>240</v>
      </c>
      <c r="C603" s="9" t="s">
        <v>451</v>
      </c>
      <c r="D603" s="27" t="s">
        <v>282</v>
      </c>
      <c r="E603" s="130" t="s">
        <v>641</v>
      </c>
      <c r="F603" s="108">
        <f>F604</f>
        <v>291892</v>
      </c>
      <c r="G603" s="108">
        <f t="shared" si="199"/>
        <v>291899.09999999998</v>
      </c>
      <c r="H603" s="108">
        <f t="shared" si="199"/>
        <v>291899.09999999998</v>
      </c>
    </row>
    <row r="604" spans="1:8" ht="84">
      <c r="A604" s="16" t="s">
        <v>251</v>
      </c>
      <c r="B604" s="16" t="s">
        <v>240</v>
      </c>
      <c r="C604" s="9" t="s">
        <v>451</v>
      </c>
      <c r="D604" s="16">
        <v>611</v>
      </c>
      <c r="E604" s="22" t="s">
        <v>621</v>
      </c>
      <c r="F604" s="108">
        <v>291892</v>
      </c>
      <c r="G604" s="108">
        <v>291899.09999999998</v>
      </c>
      <c r="H604" s="108">
        <v>291899.09999999998</v>
      </c>
    </row>
    <row r="605" spans="1:8" ht="72">
      <c r="A605" s="16" t="s">
        <v>251</v>
      </c>
      <c r="B605" s="16" t="s">
        <v>240</v>
      </c>
      <c r="C605" s="9" t="s">
        <v>162</v>
      </c>
      <c r="D605" s="16"/>
      <c r="E605" s="22" t="s">
        <v>672</v>
      </c>
      <c r="F605" s="108">
        <f>F606+F609+F612+F615+F620</f>
        <v>45641.290000000008</v>
      </c>
      <c r="G605" s="108">
        <f t="shared" ref="G605:H605" si="200">G606+G609+G612+G615+G620</f>
        <v>3250</v>
      </c>
      <c r="H605" s="108">
        <f t="shared" si="200"/>
        <v>5250</v>
      </c>
    </row>
    <row r="606" spans="1:8" ht="48">
      <c r="A606" s="16" t="s">
        <v>251</v>
      </c>
      <c r="B606" s="16" t="s">
        <v>240</v>
      </c>
      <c r="C606" s="9" t="s">
        <v>452</v>
      </c>
      <c r="D606" s="16"/>
      <c r="E606" s="22" t="s">
        <v>161</v>
      </c>
      <c r="F606" s="108">
        <f t="shared" ref="F606:H607" si="201">F607</f>
        <v>8117.98</v>
      </c>
      <c r="G606" s="108">
        <f t="shared" si="201"/>
        <v>3000</v>
      </c>
      <c r="H606" s="108">
        <f t="shared" si="201"/>
        <v>5000</v>
      </c>
    </row>
    <row r="607" spans="1:8" ht="48">
      <c r="A607" s="16" t="s">
        <v>251</v>
      </c>
      <c r="B607" s="16" t="s">
        <v>240</v>
      </c>
      <c r="C607" s="9" t="s">
        <v>452</v>
      </c>
      <c r="D607" s="27" t="s">
        <v>282</v>
      </c>
      <c r="E607" s="130" t="s">
        <v>641</v>
      </c>
      <c r="F607" s="108">
        <f t="shared" si="201"/>
        <v>8117.98</v>
      </c>
      <c r="G607" s="108">
        <f t="shared" si="201"/>
        <v>3000</v>
      </c>
      <c r="H607" s="108">
        <f t="shared" si="201"/>
        <v>5000</v>
      </c>
    </row>
    <row r="608" spans="1:8" ht="24">
      <c r="A608" s="16" t="s">
        <v>251</v>
      </c>
      <c r="B608" s="16" t="s">
        <v>240</v>
      </c>
      <c r="C608" s="9" t="s">
        <v>452</v>
      </c>
      <c r="D608" s="16">
        <v>612</v>
      </c>
      <c r="E608" s="22" t="s">
        <v>530</v>
      </c>
      <c r="F608" s="108">
        <v>8117.98</v>
      </c>
      <c r="G608" s="126">
        <v>3000</v>
      </c>
      <c r="H608" s="126">
        <v>5000</v>
      </c>
    </row>
    <row r="609" spans="1:8" s="228" customFormat="1" ht="36">
      <c r="A609" s="16" t="s">
        <v>251</v>
      </c>
      <c r="B609" s="16" t="s">
        <v>240</v>
      </c>
      <c r="C609" s="9" t="s">
        <v>615</v>
      </c>
      <c r="D609" s="16"/>
      <c r="E609" s="22" t="s">
        <v>930</v>
      </c>
      <c r="F609" s="108">
        <f t="shared" ref="F609:H610" si="202">F610</f>
        <v>250</v>
      </c>
      <c r="G609" s="108">
        <f t="shared" si="202"/>
        <v>250</v>
      </c>
      <c r="H609" s="108">
        <f t="shared" si="202"/>
        <v>250</v>
      </c>
    </row>
    <row r="610" spans="1:8" s="228" customFormat="1" ht="48">
      <c r="A610" s="16" t="s">
        <v>251</v>
      </c>
      <c r="B610" s="16" t="s">
        <v>240</v>
      </c>
      <c r="C610" s="9" t="s">
        <v>615</v>
      </c>
      <c r="D610" s="27" t="s">
        <v>282</v>
      </c>
      <c r="E610" s="130" t="s">
        <v>641</v>
      </c>
      <c r="F610" s="108">
        <f t="shared" si="202"/>
        <v>250</v>
      </c>
      <c r="G610" s="108">
        <f t="shared" si="202"/>
        <v>250</v>
      </c>
      <c r="H610" s="108">
        <f t="shared" si="202"/>
        <v>250</v>
      </c>
    </row>
    <row r="611" spans="1:8" s="228" customFormat="1" ht="24">
      <c r="A611" s="16" t="s">
        <v>251</v>
      </c>
      <c r="B611" s="16" t="s">
        <v>240</v>
      </c>
      <c r="C611" s="9" t="s">
        <v>615</v>
      </c>
      <c r="D611" s="16">
        <v>612</v>
      </c>
      <c r="E611" s="22" t="s">
        <v>530</v>
      </c>
      <c r="F611" s="108">
        <v>250</v>
      </c>
      <c r="G611" s="108">
        <v>250</v>
      </c>
      <c r="H611" s="108">
        <v>250</v>
      </c>
    </row>
    <row r="612" spans="1:8" s="228" customFormat="1" ht="48">
      <c r="A612" s="16" t="s">
        <v>251</v>
      </c>
      <c r="B612" s="16" t="s">
        <v>240</v>
      </c>
      <c r="C612" s="33" t="s">
        <v>1051</v>
      </c>
      <c r="D612" s="16"/>
      <c r="E612" s="22" t="s">
        <v>1052</v>
      </c>
      <c r="F612" s="108">
        <f>F613</f>
        <v>15</v>
      </c>
      <c r="G612" s="108">
        <f t="shared" ref="G612:H613" si="203">G613</f>
        <v>0</v>
      </c>
      <c r="H612" s="108">
        <f t="shared" si="203"/>
        <v>0</v>
      </c>
    </row>
    <row r="613" spans="1:8" s="228" customFormat="1" ht="48">
      <c r="A613" s="16" t="s">
        <v>251</v>
      </c>
      <c r="B613" s="16" t="s">
        <v>240</v>
      </c>
      <c r="C613" s="33" t="s">
        <v>1051</v>
      </c>
      <c r="D613" s="27" t="s">
        <v>282</v>
      </c>
      <c r="E613" s="130" t="s">
        <v>641</v>
      </c>
      <c r="F613" s="108">
        <f>F614</f>
        <v>15</v>
      </c>
      <c r="G613" s="108">
        <f t="shared" si="203"/>
        <v>0</v>
      </c>
      <c r="H613" s="108">
        <f t="shared" si="203"/>
        <v>0</v>
      </c>
    </row>
    <row r="614" spans="1:8" s="228" customFormat="1" ht="24">
      <c r="A614" s="16" t="s">
        <v>251</v>
      </c>
      <c r="B614" s="16" t="s">
        <v>240</v>
      </c>
      <c r="C614" s="33" t="s">
        <v>1051</v>
      </c>
      <c r="D614" s="16">
        <v>612</v>
      </c>
      <c r="E614" s="22" t="s">
        <v>530</v>
      </c>
      <c r="F614" s="108">
        <v>15</v>
      </c>
      <c r="G614" s="108">
        <v>0</v>
      </c>
      <c r="H614" s="108">
        <v>0</v>
      </c>
    </row>
    <row r="615" spans="1:8" s="228" customFormat="1" ht="60">
      <c r="A615" s="16" t="s">
        <v>251</v>
      </c>
      <c r="B615" s="16" t="s">
        <v>240</v>
      </c>
      <c r="C615" s="33" t="s">
        <v>1127</v>
      </c>
      <c r="D615" s="16"/>
      <c r="E615" s="22" t="s">
        <v>1126</v>
      </c>
      <c r="F615" s="108">
        <f>F618+F616</f>
        <v>29731.9</v>
      </c>
      <c r="G615" s="108">
        <f t="shared" ref="G615:H615" si="204">G618+G616</f>
        <v>0</v>
      </c>
      <c r="H615" s="108">
        <f t="shared" si="204"/>
        <v>0</v>
      </c>
    </row>
    <row r="616" spans="1:8" s="262" customFormat="1" ht="36">
      <c r="A616" s="16" t="s">
        <v>251</v>
      </c>
      <c r="B616" s="16" t="s">
        <v>240</v>
      </c>
      <c r="C616" s="33" t="s">
        <v>1127</v>
      </c>
      <c r="D616" s="24" t="s">
        <v>242</v>
      </c>
      <c r="E616" s="130" t="s">
        <v>654</v>
      </c>
      <c r="F616" s="108">
        <f>F617</f>
        <v>28045.7</v>
      </c>
      <c r="G616" s="108">
        <f t="shared" ref="G616:H616" si="205">G617</f>
        <v>0</v>
      </c>
      <c r="H616" s="108">
        <f t="shared" si="205"/>
        <v>0</v>
      </c>
    </row>
    <row r="617" spans="1:8" s="262" customFormat="1" ht="24">
      <c r="A617" s="16" t="s">
        <v>251</v>
      </c>
      <c r="B617" s="16" t="s">
        <v>240</v>
      </c>
      <c r="C617" s="33" t="s">
        <v>1127</v>
      </c>
      <c r="D617" s="16" t="s">
        <v>244</v>
      </c>
      <c r="E617" s="261" t="s">
        <v>640</v>
      </c>
      <c r="F617" s="108">
        <v>28045.7</v>
      </c>
      <c r="G617" s="108">
        <v>0</v>
      </c>
      <c r="H617" s="108">
        <v>0</v>
      </c>
    </row>
    <row r="618" spans="1:8" s="228" customFormat="1" ht="48">
      <c r="A618" s="16" t="s">
        <v>251</v>
      </c>
      <c r="B618" s="16" t="s">
        <v>240</v>
      </c>
      <c r="C618" s="33" t="s">
        <v>1127</v>
      </c>
      <c r="D618" s="27" t="s">
        <v>282</v>
      </c>
      <c r="E618" s="130" t="s">
        <v>641</v>
      </c>
      <c r="F618" s="108">
        <f>F619</f>
        <v>1686.2</v>
      </c>
      <c r="G618" s="108">
        <f t="shared" ref="G618:H618" si="206">G619</f>
        <v>0</v>
      </c>
      <c r="H618" s="108">
        <f t="shared" si="206"/>
        <v>0</v>
      </c>
    </row>
    <row r="619" spans="1:8" s="228" customFormat="1" ht="24">
      <c r="A619" s="16" t="s">
        <v>251</v>
      </c>
      <c r="B619" s="16" t="s">
        <v>240</v>
      </c>
      <c r="C619" s="33" t="s">
        <v>1127</v>
      </c>
      <c r="D619" s="16">
        <v>612</v>
      </c>
      <c r="E619" s="22" t="s">
        <v>530</v>
      </c>
      <c r="F619" s="108">
        <v>1686.2</v>
      </c>
      <c r="G619" s="108">
        <v>0</v>
      </c>
      <c r="H619" s="108">
        <v>0</v>
      </c>
    </row>
    <row r="620" spans="1:8" s="228" customFormat="1" ht="48">
      <c r="A620" s="16" t="s">
        <v>251</v>
      </c>
      <c r="B620" s="16" t="s">
        <v>240</v>
      </c>
      <c r="C620" s="33" t="s">
        <v>1085</v>
      </c>
      <c r="D620" s="16"/>
      <c r="E620" s="22" t="s">
        <v>835</v>
      </c>
      <c r="F620" s="108">
        <f>F623+F621</f>
        <v>7526.4100000000008</v>
      </c>
      <c r="G620" s="108">
        <f t="shared" ref="G620:H620" si="207">G623+G621</f>
        <v>0</v>
      </c>
      <c r="H620" s="108">
        <f t="shared" si="207"/>
        <v>0</v>
      </c>
    </row>
    <row r="621" spans="1:8" s="262" customFormat="1" ht="36">
      <c r="A621" s="16" t="s">
        <v>251</v>
      </c>
      <c r="B621" s="16" t="s">
        <v>240</v>
      </c>
      <c r="C621" s="33" t="s">
        <v>1085</v>
      </c>
      <c r="D621" s="24" t="s">
        <v>242</v>
      </c>
      <c r="E621" s="130" t="s">
        <v>654</v>
      </c>
      <c r="F621" s="108">
        <f>F622</f>
        <v>7104.81</v>
      </c>
      <c r="G621" s="108">
        <f t="shared" ref="G621" si="208">G622</f>
        <v>0</v>
      </c>
      <c r="H621" s="108">
        <f t="shared" ref="H621" si="209">H622</f>
        <v>0</v>
      </c>
    </row>
    <row r="622" spans="1:8" s="262" customFormat="1" ht="24">
      <c r="A622" s="16" t="s">
        <v>251</v>
      </c>
      <c r="B622" s="16" t="s">
        <v>240</v>
      </c>
      <c r="C622" s="33" t="s">
        <v>1085</v>
      </c>
      <c r="D622" s="16" t="s">
        <v>244</v>
      </c>
      <c r="E622" s="261" t="s">
        <v>640</v>
      </c>
      <c r="F622" s="108">
        <v>7104.81</v>
      </c>
      <c r="G622" s="108">
        <v>0</v>
      </c>
      <c r="H622" s="108">
        <v>0</v>
      </c>
    </row>
    <row r="623" spans="1:8" s="228" customFormat="1" ht="48">
      <c r="A623" s="16" t="s">
        <v>251</v>
      </c>
      <c r="B623" s="16" t="s">
        <v>240</v>
      </c>
      <c r="C623" s="33" t="s">
        <v>1085</v>
      </c>
      <c r="D623" s="27" t="s">
        <v>282</v>
      </c>
      <c r="E623" s="130" t="s">
        <v>641</v>
      </c>
      <c r="F623" s="108">
        <f>F624</f>
        <v>421.6</v>
      </c>
      <c r="G623" s="108">
        <f t="shared" ref="G623:H623" si="210">G624</f>
        <v>0</v>
      </c>
      <c r="H623" s="108">
        <f t="shared" si="210"/>
        <v>0</v>
      </c>
    </row>
    <row r="624" spans="1:8" s="228" customFormat="1" ht="24">
      <c r="A624" s="16" t="s">
        <v>251</v>
      </c>
      <c r="B624" s="16" t="s">
        <v>240</v>
      </c>
      <c r="C624" s="33" t="s">
        <v>1085</v>
      </c>
      <c r="D624" s="16">
        <v>612</v>
      </c>
      <c r="E624" s="22" t="s">
        <v>530</v>
      </c>
      <c r="F624" s="108">
        <v>421.6</v>
      </c>
      <c r="G624" s="108">
        <v>0</v>
      </c>
      <c r="H624" s="108">
        <v>0</v>
      </c>
    </row>
    <row r="625" spans="1:8">
      <c r="A625" s="92" t="s">
        <v>251</v>
      </c>
      <c r="B625" s="92" t="s">
        <v>280</v>
      </c>
      <c r="C625" s="91"/>
      <c r="D625" s="92"/>
      <c r="E625" s="105" t="s">
        <v>281</v>
      </c>
      <c r="F625" s="119">
        <f>F626+F696</f>
        <v>955432.64100000006</v>
      </c>
      <c r="G625" s="119">
        <f>G626+G696</f>
        <v>729614.08800000011</v>
      </c>
      <c r="H625" s="119">
        <f>H626+H696</f>
        <v>737711.00000000012</v>
      </c>
    </row>
    <row r="626" spans="1:8" ht="48">
      <c r="A626" s="16" t="s">
        <v>251</v>
      </c>
      <c r="B626" s="16" t="s">
        <v>280</v>
      </c>
      <c r="C626" s="101" t="s">
        <v>132</v>
      </c>
      <c r="D626" s="168"/>
      <c r="E626" s="169" t="s">
        <v>984</v>
      </c>
      <c r="F626" s="108">
        <f>F627</f>
        <v>950260.98700000008</v>
      </c>
      <c r="G626" s="108">
        <f t="shared" ref="G626:H626" si="211">G627</f>
        <v>729614.08800000011</v>
      </c>
      <c r="H626" s="108">
        <f t="shared" si="211"/>
        <v>737711.00000000012</v>
      </c>
    </row>
    <row r="627" spans="1:8" ht="24">
      <c r="A627" s="16" t="s">
        <v>251</v>
      </c>
      <c r="B627" s="16" t="s">
        <v>280</v>
      </c>
      <c r="C627" s="9" t="s">
        <v>135</v>
      </c>
      <c r="D627" s="16"/>
      <c r="E627" s="22" t="s">
        <v>163</v>
      </c>
      <c r="F627" s="108">
        <f>F628+F661+F668+F684+F691</f>
        <v>950260.98700000008</v>
      </c>
      <c r="G627" s="108">
        <f>G628+G661+G668+G684+G691</f>
        <v>729614.08800000011</v>
      </c>
      <c r="H627" s="108">
        <f>H628+H661+H668+H684+H691</f>
        <v>737711.00000000012</v>
      </c>
    </row>
    <row r="628" spans="1:8" ht="96">
      <c r="A628" s="16" t="s">
        <v>251</v>
      </c>
      <c r="B628" s="16" t="s">
        <v>280</v>
      </c>
      <c r="C628" s="9" t="s">
        <v>136</v>
      </c>
      <c r="D628" s="16"/>
      <c r="E628" s="22" t="s">
        <v>165</v>
      </c>
      <c r="F628" s="108">
        <f>F629+F632+F635+F658+F638+F645+F642+F648+F652+F655</f>
        <v>877544.51900000009</v>
      </c>
      <c r="G628" s="108">
        <f t="shared" ref="G628:H628" si="212">G629+G632+G635+G658+G638+G645+G642+G648+G652+G655</f>
        <v>657954.10800000012</v>
      </c>
      <c r="H628" s="108">
        <f t="shared" si="212"/>
        <v>665403.12000000011</v>
      </c>
    </row>
    <row r="629" spans="1:8" ht="108">
      <c r="A629" s="16" t="s">
        <v>251</v>
      </c>
      <c r="B629" s="16" t="s">
        <v>280</v>
      </c>
      <c r="C629" s="28" t="s">
        <v>455</v>
      </c>
      <c r="D629" s="136"/>
      <c r="E629" s="137" t="s">
        <v>673</v>
      </c>
      <c r="F629" s="108">
        <f t="shared" ref="F629:H630" si="213">F630</f>
        <v>523466.1</v>
      </c>
      <c r="G629" s="108">
        <f t="shared" si="213"/>
        <v>523598.5</v>
      </c>
      <c r="H629" s="108">
        <f t="shared" si="213"/>
        <v>523598.5</v>
      </c>
    </row>
    <row r="630" spans="1:8" ht="48">
      <c r="A630" s="16" t="s">
        <v>251</v>
      </c>
      <c r="B630" s="16" t="s">
        <v>280</v>
      </c>
      <c r="C630" s="28" t="s">
        <v>455</v>
      </c>
      <c r="D630" s="27" t="s">
        <v>282</v>
      </c>
      <c r="E630" s="130" t="s">
        <v>641</v>
      </c>
      <c r="F630" s="108">
        <f t="shared" si="213"/>
        <v>523466.1</v>
      </c>
      <c r="G630" s="108">
        <f t="shared" si="213"/>
        <v>523598.5</v>
      </c>
      <c r="H630" s="108">
        <f t="shared" si="213"/>
        <v>523598.5</v>
      </c>
    </row>
    <row r="631" spans="1:8" ht="84">
      <c r="A631" s="16" t="s">
        <v>251</v>
      </c>
      <c r="B631" s="16" t="s">
        <v>280</v>
      </c>
      <c r="C631" s="28" t="s">
        <v>455</v>
      </c>
      <c r="D631" s="16" t="s">
        <v>383</v>
      </c>
      <c r="E631" s="22" t="s">
        <v>621</v>
      </c>
      <c r="F631" s="108">
        <v>523466.1</v>
      </c>
      <c r="G631" s="108">
        <v>523598.5</v>
      </c>
      <c r="H631" s="108">
        <v>523598.5</v>
      </c>
    </row>
    <row r="632" spans="1:8" ht="36">
      <c r="A632" s="16" t="s">
        <v>251</v>
      </c>
      <c r="B632" s="16" t="s">
        <v>280</v>
      </c>
      <c r="C632" s="9" t="s">
        <v>456</v>
      </c>
      <c r="D632" s="16"/>
      <c r="E632" s="22" t="s">
        <v>531</v>
      </c>
      <c r="F632" s="108">
        <f t="shared" ref="F632:H633" si="214">F633</f>
        <v>79534.009000000005</v>
      </c>
      <c r="G632" s="108">
        <f t="shared" si="214"/>
        <v>77747.320000000007</v>
      </c>
      <c r="H632" s="108">
        <f t="shared" si="214"/>
        <v>77837.820000000007</v>
      </c>
    </row>
    <row r="633" spans="1:8" ht="48">
      <c r="A633" s="16" t="s">
        <v>251</v>
      </c>
      <c r="B633" s="16" t="s">
        <v>280</v>
      </c>
      <c r="C633" s="9" t="s">
        <v>456</v>
      </c>
      <c r="D633" s="24" t="s">
        <v>282</v>
      </c>
      <c r="E633" s="130" t="s">
        <v>641</v>
      </c>
      <c r="F633" s="108">
        <f t="shared" si="214"/>
        <v>79534.009000000005</v>
      </c>
      <c r="G633" s="108">
        <f t="shared" si="214"/>
        <v>77747.320000000007</v>
      </c>
      <c r="H633" s="108">
        <f t="shared" si="214"/>
        <v>77837.820000000007</v>
      </c>
    </row>
    <row r="634" spans="1:8" ht="84">
      <c r="A634" s="16" t="s">
        <v>251</v>
      </c>
      <c r="B634" s="16" t="s">
        <v>280</v>
      </c>
      <c r="C634" s="9" t="s">
        <v>456</v>
      </c>
      <c r="D634" s="16" t="s">
        <v>383</v>
      </c>
      <c r="E634" s="22" t="s">
        <v>621</v>
      </c>
      <c r="F634" s="108">
        <v>79534.009000000005</v>
      </c>
      <c r="G634" s="108">
        <v>77747.320000000007</v>
      </c>
      <c r="H634" s="108">
        <v>77837.820000000007</v>
      </c>
    </row>
    <row r="635" spans="1:8" ht="36">
      <c r="A635" s="16" t="s">
        <v>251</v>
      </c>
      <c r="B635" s="16" t="s">
        <v>280</v>
      </c>
      <c r="C635" s="9" t="s">
        <v>457</v>
      </c>
      <c r="D635" s="16"/>
      <c r="E635" s="22" t="s">
        <v>70</v>
      </c>
      <c r="F635" s="108">
        <f t="shared" ref="F635:H636" si="215">F636</f>
        <v>66518.509999999995</v>
      </c>
      <c r="G635" s="108">
        <f t="shared" si="215"/>
        <v>18563.887999999999</v>
      </c>
      <c r="H635" s="108">
        <f t="shared" si="215"/>
        <v>25922.400000000001</v>
      </c>
    </row>
    <row r="636" spans="1:8" ht="48">
      <c r="A636" s="16" t="s">
        <v>251</v>
      </c>
      <c r="B636" s="16" t="s">
        <v>280</v>
      </c>
      <c r="C636" s="9" t="s">
        <v>457</v>
      </c>
      <c r="D636" s="27" t="s">
        <v>282</v>
      </c>
      <c r="E636" s="130" t="s">
        <v>641</v>
      </c>
      <c r="F636" s="108">
        <f t="shared" si="215"/>
        <v>66518.509999999995</v>
      </c>
      <c r="G636" s="108">
        <f t="shared" si="215"/>
        <v>18563.887999999999</v>
      </c>
      <c r="H636" s="108">
        <f t="shared" si="215"/>
        <v>25922.400000000001</v>
      </c>
    </row>
    <row r="637" spans="1:8" s="160" customFormat="1" ht="24">
      <c r="A637" s="16" t="s">
        <v>251</v>
      </c>
      <c r="B637" s="16" t="s">
        <v>280</v>
      </c>
      <c r="C637" s="9" t="s">
        <v>457</v>
      </c>
      <c r="D637" s="16">
        <v>612</v>
      </c>
      <c r="E637" s="22" t="s">
        <v>530</v>
      </c>
      <c r="F637" s="108">
        <v>66518.509999999995</v>
      </c>
      <c r="G637" s="126">
        <v>18563.887999999999</v>
      </c>
      <c r="H637" s="126">
        <v>25922.400000000001</v>
      </c>
    </row>
    <row r="638" spans="1:8" s="160" customFormat="1" ht="48">
      <c r="A638" s="16" t="s">
        <v>251</v>
      </c>
      <c r="B638" s="16" t="s">
        <v>280</v>
      </c>
      <c r="C638" s="9" t="s">
        <v>936</v>
      </c>
      <c r="D638" s="16"/>
      <c r="E638" s="22" t="s">
        <v>989</v>
      </c>
      <c r="F638" s="108">
        <f>F639</f>
        <v>7364.8</v>
      </c>
      <c r="G638" s="108">
        <f t="shared" ref="G638:H638" si="216">G639</f>
        <v>0</v>
      </c>
      <c r="H638" s="108">
        <f t="shared" si="216"/>
        <v>0</v>
      </c>
    </row>
    <row r="639" spans="1:8" s="160" customFormat="1" ht="48">
      <c r="A639" s="16" t="s">
        <v>251</v>
      </c>
      <c r="B639" s="16" t="s">
        <v>280</v>
      </c>
      <c r="C639" s="9" t="s">
        <v>936</v>
      </c>
      <c r="D639" s="27" t="s">
        <v>282</v>
      </c>
      <c r="E639" s="130" t="s">
        <v>641</v>
      </c>
      <c r="F639" s="108">
        <f>F640+F641</f>
        <v>7364.8</v>
      </c>
      <c r="G639" s="108">
        <f t="shared" ref="G639:H639" si="217">G640+G641</f>
        <v>0</v>
      </c>
      <c r="H639" s="108">
        <f t="shared" si="217"/>
        <v>0</v>
      </c>
    </row>
    <row r="640" spans="1:8" s="160" customFormat="1" ht="84">
      <c r="A640" s="16" t="s">
        <v>251</v>
      </c>
      <c r="B640" s="16" t="s">
        <v>280</v>
      </c>
      <c r="C640" s="9" t="s">
        <v>936</v>
      </c>
      <c r="D640" s="16" t="s">
        <v>383</v>
      </c>
      <c r="E640" s="22" t="s">
        <v>621</v>
      </c>
      <c r="F640" s="108">
        <v>7184.8</v>
      </c>
      <c r="G640" s="108">
        <v>0</v>
      </c>
      <c r="H640" s="108">
        <v>0</v>
      </c>
    </row>
    <row r="641" spans="1:8" s="160" customFormat="1" ht="24">
      <c r="A641" s="16" t="s">
        <v>251</v>
      </c>
      <c r="B641" s="16" t="s">
        <v>280</v>
      </c>
      <c r="C641" s="9" t="s">
        <v>936</v>
      </c>
      <c r="D641" s="16">
        <v>612</v>
      </c>
      <c r="E641" s="22" t="s">
        <v>530</v>
      </c>
      <c r="F641" s="108">
        <v>180</v>
      </c>
      <c r="G641" s="108">
        <v>0</v>
      </c>
      <c r="H641" s="108">
        <v>0</v>
      </c>
    </row>
    <row r="642" spans="1:8" s="160" customFormat="1" ht="36">
      <c r="A642" s="16" t="s">
        <v>251</v>
      </c>
      <c r="B642" s="16" t="s">
        <v>280</v>
      </c>
      <c r="C642" s="9" t="s">
        <v>560</v>
      </c>
      <c r="D642" s="16"/>
      <c r="E642" s="22" t="s">
        <v>565</v>
      </c>
      <c r="F642" s="108">
        <f>F643</f>
        <v>1330</v>
      </c>
      <c r="G642" s="108">
        <f t="shared" ref="G642:H643" si="218">G643</f>
        <v>0</v>
      </c>
      <c r="H642" s="108">
        <f t="shared" si="218"/>
        <v>0</v>
      </c>
    </row>
    <row r="643" spans="1:8" s="160" customFormat="1" ht="48">
      <c r="A643" s="16" t="s">
        <v>251</v>
      </c>
      <c r="B643" s="16" t="s">
        <v>280</v>
      </c>
      <c r="C643" s="9" t="s">
        <v>560</v>
      </c>
      <c r="D643" s="27" t="s">
        <v>282</v>
      </c>
      <c r="E643" s="130" t="s">
        <v>641</v>
      </c>
      <c r="F643" s="108">
        <f>F644</f>
        <v>1330</v>
      </c>
      <c r="G643" s="108">
        <f t="shared" si="218"/>
        <v>0</v>
      </c>
      <c r="H643" s="108">
        <f t="shared" si="218"/>
        <v>0</v>
      </c>
    </row>
    <row r="644" spans="1:8" s="160" customFormat="1" ht="24">
      <c r="A644" s="16" t="s">
        <v>251</v>
      </c>
      <c r="B644" s="16" t="s">
        <v>280</v>
      </c>
      <c r="C644" s="9" t="s">
        <v>560</v>
      </c>
      <c r="D644" s="16">
        <v>612</v>
      </c>
      <c r="E644" s="22" t="s">
        <v>530</v>
      </c>
      <c r="F644" s="108">
        <v>1330</v>
      </c>
      <c r="G644" s="108">
        <v>0</v>
      </c>
      <c r="H644" s="108">
        <v>0</v>
      </c>
    </row>
    <row r="645" spans="1:8" s="160" customFormat="1" ht="72">
      <c r="A645" s="16" t="s">
        <v>251</v>
      </c>
      <c r="B645" s="16" t="s">
        <v>280</v>
      </c>
      <c r="C645" s="9" t="s">
        <v>657</v>
      </c>
      <c r="D645" s="16"/>
      <c r="E645" s="22" t="s">
        <v>656</v>
      </c>
      <c r="F645" s="108">
        <f t="shared" ref="F645:H645" si="219">F646</f>
        <v>38044.400000000001</v>
      </c>
      <c r="G645" s="108">
        <f t="shared" si="219"/>
        <v>38044.400000000001</v>
      </c>
      <c r="H645" s="108">
        <f t="shared" si="219"/>
        <v>38044.400000000001</v>
      </c>
    </row>
    <row r="646" spans="1:8" ht="48">
      <c r="A646" s="16" t="s">
        <v>251</v>
      </c>
      <c r="B646" s="16" t="s">
        <v>280</v>
      </c>
      <c r="C646" s="9" t="s">
        <v>657</v>
      </c>
      <c r="D646" s="27" t="s">
        <v>282</v>
      </c>
      <c r="E646" s="130" t="s">
        <v>641</v>
      </c>
      <c r="F646" s="108">
        <f>F647</f>
        <v>38044.400000000001</v>
      </c>
      <c r="G646" s="108">
        <f>G647</f>
        <v>38044.400000000001</v>
      </c>
      <c r="H646" s="108">
        <f>H647</f>
        <v>38044.400000000001</v>
      </c>
    </row>
    <row r="647" spans="1:8" ht="84">
      <c r="A647" s="16" t="s">
        <v>251</v>
      </c>
      <c r="B647" s="16" t="s">
        <v>280</v>
      </c>
      <c r="C647" s="9" t="s">
        <v>657</v>
      </c>
      <c r="D647" s="16" t="s">
        <v>383</v>
      </c>
      <c r="E647" s="22" t="s">
        <v>621</v>
      </c>
      <c r="F647" s="108">
        <v>38044.400000000001</v>
      </c>
      <c r="G647" s="108">
        <v>38044.400000000001</v>
      </c>
      <c r="H647" s="108">
        <v>38044.400000000001</v>
      </c>
    </row>
    <row r="648" spans="1:8" s="262" customFormat="1" ht="96">
      <c r="A648" s="16" t="s">
        <v>251</v>
      </c>
      <c r="B648" s="16" t="s">
        <v>280</v>
      </c>
      <c r="C648" s="80" t="s">
        <v>1049</v>
      </c>
      <c r="D648" s="16"/>
      <c r="E648" s="215" t="s">
        <v>1050</v>
      </c>
      <c r="F648" s="108">
        <f t="shared" ref="F648:H648" si="220">F649</f>
        <v>134633.4</v>
      </c>
      <c r="G648" s="108">
        <f t="shared" si="220"/>
        <v>0</v>
      </c>
      <c r="H648" s="108">
        <f t="shared" si="220"/>
        <v>0</v>
      </c>
    </row>
    <row r="649" spans="1:8" s="262" customFormat="1" ht="36">
      <c r="A649" s="16" t="s">
        <v>251</v>
      </c>
      <c r="B649" s="16" t="s">
        <v>280</v>
      </c>
      <c r="C649" s="80" t="s">
        <v>1049</v>
      </c>
      <c r="D649" s="24" t="s">
        <v>242</v>
      </c>
      <c r="E649" s="130" t="s">
        <v>654</v>
      </c>
      <c r="F649" s="108">
        <f>F650+F651</f>
        <v>134633.4</v>
      </c>
      <c r="G649" s="108">
        <f>G651</f>
        <v>0</v>
      </c>
      <c r="H649" s="108">
        <f>H651</f>
        <v>0</v>
      </c>
    </row>
    <row r="650" spans="1:8" s="262" customFormat="1" ht="48">
      <c r="A650" s="16" t="s">
        <v>251</v>
      </c>
      <c r="B650" s="16" t="s">
        <v>280</v>
      </c>
      <c r="C650" s="80" t="s">
        <v>1049</v>
      </c>
      <c r="D650" s="16">
        <v>243</v>
      </c>
      <c r="E650" s="22" t="s">
        <v>1020</v>
      </c>
      <c r="F650" s="108">
        <v>124633.4</v>
      </c>
      <c r="G650" s="108">
        <v>0</v>
      </c>
      <c r="H650" s="108">
        <v>0</v>
      </c>
    </row>
    <row r="651" spans="1:8" s="262" customFormat="1" ht="24">
      <c r="A651" s="16" t="s">
        <v>251</v>
      </c>
      <c r="B651" s="16" t="s">
        <v>280</v>
      </c>
      <c r="C651" s="80" t="s">
        <v>1049</v>
      </c>
      <c r="D651" s="16" t="s">
        <v>244</v>
      </c>
      <c r="E651" s="261" t="s">
        <v>640</v>
      </c>
      <c r="F651" s="108">
        <v>10000</v>
      </c>
      <c r="G651" s="108">
        <v>0</v>
      </c>
      <c r="H651" s="108">
        <v>0</v>
      </c>
    </row>
    <row r="652" spans="1:8" s="262" customFormat="1" ht="96">
      <c r="A652" s="16" t="s">
        <v>251</v>
      </c>
      <c r="B652" s="16" t="s">
        <v>280</v>
      </c>
      <c r="C652" s="166" t="s">
        <v>1120</v>
      </c>
      <c r="D652" s="16"/>
      <c r="E652" s="22" t="s">
        <v>1082</v>
      </c>
      <c r="F652" s="108">
        <f>F653</f>
        <v>2571.3000000000002</v>
      </c>
      <c r="G652" s="108">
        <f t="shared" ref="G652:H653" si="221">G653</f>
        <v>0</v>
      </c>
      <c r="H652" s="108">
        <f t="shared" si="221"/>
        <v>0</v>
      </c>
    </row>
    <row r="653" spans="1:8" s="262" customFormat="1" ht="36">
      <c r="A653" s="16" t="s">
        <v>251</v>
      </c>
      <c r="B653" s="16" t="s">
        <v>280</v>
      </c>
      <c r="C653" s="166" t="s">
        <v>1120</v>
      </c>
      <c r="D653" s="24" t="s">
        <v>242</v>
      </c>
      <c r="E653" s="130" t="s">
        <v>654</v>
      </c>
      <c r="F653" s="108">
        <f>F654</f>
        <v>2571.3000000000002</v>
      </c>
      <c r="G653" s="108">
        <f t="shared" si="221"/>
        <v>0</v>
      </c>
      <c r="H653" s="108">
        <f t="shared" si="221"/>
        <v>0</v>
      </c>
    </row>
    <row r="654" spans="1:8" s="262" customFormat="1" ht="48">
      <c r="A654" s="16" t="s">
        <v>251</v>
      </c>
      <c r="B654" s="16" t="s">
        <v>280</v>
      </c>
      <c r="C654" s="166" t="s">
        <v>1120</v>
      </c>
      <c r="D654" s="16">
        <v>243</v>
      </c>
      <c r="E654" s="22" t="s">
        <v>1020</v>
      </c>
      <c r="F654" s="108">
        <v>2571.3000000000002</v>
      </c>
      <c r="G654" s="108">
        <v>0</v>
      </c>
      <c r="H654" s="108">
        <v>0</v>
      </c>
    </row>
    <row r="655" spans="1:8" s="262" customFormat="1" ht="108">
      <c r="A655" s="16" t="s">
        <v>251</v>
      </c>
      <c r="B655" s="16" t="s">
        <v>280</v>
      </c>
      <c r="C655" s="166" t="s">
        <v>1131</v>
      </c>
      <c r="D655" s="16"/>
      <c r="E655" s="22" t="s">
        <v>1130</v>
      </c>
      <c r="F655" s="108">
        <f>F656</f>
        <v>23142</v>
      </c>
      <c r="G655" s="108">
        <f t="shared" ref="G655:H656" si="222">G656</f>
        <v>0</v>
      </c>
      <c r="H655" s="108">
        <f t="shared" si="222"/>
        <v>0</v>
      </c>
    </row>
    <row r="656" spans="1:8" s="262" customFormat="1" ht="36">
      <c r="A656" s="16" t="s">
        <v>251</v>
      </c>
      <c r="B656" s="16" t="s">
        <v>280</v>
      </c>
      <c r="C656" s="166" t="s">
        <v>1131</v>
      </c>
      <c r="D656" s="24" t="s">
        <v>242</v>
      </c>
      <c r="E656" s="130" t="s">
        <v>654</v>
      </c>
      <c r="F656" s="108">
        <f>F657</f>
        <v>23142</v>
      </c>
      <c r="G656" s="108">
        <f t="shared" si="222"/>
        <v>0</v>
      </c>
      <c r="H656" s="108">
        <f t="shared" si="222"/>
        <v>0</v>
      </c>
    </row>
    <row r="657" spans="1:8" ht="48">
      <c r="A657" s="16" t="s">
        <v>251</v>
      </c>
      <c r="B657" s="16" t="s">
        <v>280</v>
      </c>
      <c r="C657" s="166" t="s">
        <v>1131</v>
      </c>
      <c r="D657" s="16">
        <v>243</v>
      </c>
      <c r="E657" s="22" t="s">
        <v>1020</v>
      </c>
      <c r="F657" s="108">
        <v>23142</v>
      </c>
      <c r="G657" s="108">
        <v>0</v>
      </c>
      <c r="H657" s="108">
        <v>0</v>
      </c>
    </row>
    <row r="658" spans="1:8" s="158" customFormat="1" ht="72">
      <c r="A658" s="16" t="s">
        <v>251</v>
      </c>
      <c r="B658" s="16" t="s">
        <v>280</v>
      </c>
      <c r="C658" s="9" t="s">
        <v>851</v>
      </c>
      <c r="D658" s="16"/>
      <c r="E658" s="22" t="s">
        <v>850</v>
      </c>
      <c r="F658" s="108">
        <f t="shared" ref="F658:H659" si="223">F659</f>
        <v>940</v>
      </c>
      <c r="G658" s="108">
        <f t="shared" si="223"/>
        <v>0</v>
      </c>
      <c r="H658" s="108">
        <f t="shared" si="223"/>
        <v>0</v>
      </c>
    </row>
    <row r="659" spans="1:8" s="158" customFormat="1" ht="48">
      <c r="A659" s="16" t="s">
        <v>251</v>
      </c>
      <c r="B659" s="16" t="s">
        <v>280</v>
      </c>
      <c r="C659" s="9" t="s">
        <v>851</v>
      </c>
      <c r="D659" s="27" t="s">
        <v>282</v>
      </c>
      <c r="E659" s="130" t="s">
        <v>641</v>
      </c>
      <c r="F659" s="108">
        <f t="shared" si="223"/>
        <v>940</v>
      </c>
      <c r="G659" s="108">
        <f t="shared" si="223"/>
        <v>0</v>
      </c>
      <c r="H659" s="108">
        <f t="shared" si="223"/>
        <v>0</v>
      </c>
    </row>
    <row r="660" spans="1:8" s="158" customFormat="1" ht="24">
      <c r="A660" s="16" t="s">
        <v>251</v>
      </c>
      <c r="B660" s="16" t="s">
        <v>280</v>
      </c>
      <c r="C660" s="9" t="s">
        <v>851</v>
      </c>
      <c r="D660" s="16">
        <v>612</v>
      </c>
      <c r="E660" s="22" t="s">
        <v>530</v>
      </c>
      <c r="F660" s="108">
        <v>940</v>
      </c>
      <c r="G660" s="108">
        <v>0</v>
      </c>
      <c r="H660" s="108">
        <v>0</v>
      </c>
    </row>
    <row r="661" spans="1:8" ht="48">
      <c r="A661" s="16" t="s">
        <v>251</v>
      </c>
      <c r="B661" s="16" t="s">
        <v>280</v>
      </c>
      <c r="C661" s="9" t="s">
        <v>410</v>
      </c>
      <c r="D661" s="16"/>
      <c r="E661" s="22" t="s">
        <v>360</v>
      </c>
      <c r="F661" s="108">
        <f>F665+F662</f>
        <v>7073.7039999999997</v>
      </c>
      <c r="G661" s="108">
        <f>G665+G662</f>
        <v>7073.7039999999997</v>
      </c>
      <c r="H661" s="108">
        <f>H665+H662</f>
        <v>7073.7039999999997</v>
      </c>
    </row>
    <row r="662" spans="1:8" ht="120">
      <c r="A662" s="16" t="s">
        <v>251</v>
      </c>
      <c r="B662" s="16" t="s">
        <v>280</v>
      </c>
      <c r="C662" s="9" t="s">
        <v>72</v>
      </c>
      <c r="D662" s="16"/>
      <c r="E662" s="22" t="s">
        <v>1028</v>
      </c>
      <c r="F662" s="108">
        <f t="shared" ref="F662:H663" si="224">F663</f>
        <v>1842.7</v>
      </c>
      <c r="G662" s="108">
        <f t="shared" si="224"/>
        <v>1842.7</v>
      </c>
      <c r="H662" s="108">
        <f t="shared" si="224"/>
        <v>1842.7</v>
      </c>
    </row>
    <row r="663" spans="1:8" ht="48">
      <c r="A663" s="16" t="s">
        <v>251</v>
      </c>
      <c r="B663" s="16" t="s">
        <v>280</v>
      </c>
      <c r="C663" s="9" t="s">
        <v>72</v>
      </c>
      <c r="D663" s="24" t="s">
        <v>282</v>
      </c>
      <c r="E663" s="130" t="s">
        <v>641</v>
      </c>
      <c r="F663" s="108">
        <f t="shared" si="224"/>
        <v>1842.7</v>
      </c>
      <c r="G663" s="108">
        <f t="shared" si="224"/>
        <v>1842.7</v>
      </c>
      <c r="H663" s="108">
        <f t="shared" si="224"/>
        <v>1842.7</v>
      </c>
    </row>
    <row r="664" spans="1:8" ht="72">
      <c r="A664" s="16" t="s">
        <v>251</v>
      </c>
      <c r="B664" s="16" t="s">
        <v>280</v>
      </c>
      <c r="C664" s="9" t="s">
        <v>72</v>
      </c>
      <c r="D664" s="16" t="s">
        <v>383</v>
      </c>
      <c r="E664" s="22" t="s">
        <v>286</v>
      </c>
      <c r="F664" s="108">
        <v>1842.7</v>
      </c>
      <c r="G664" s="108">
        <v>1842.7</v>
      </c>
      <c r="H664" s="108">
        <v>1842.7</v>
      </c>
    </row>
    <row r="665" spans="1:8" ht="48">
      <c r="A665" s="16" t="s">
        <v>251</v>
      </c>
      <c r="B665" s="16" t="s">
        <v>280</v>
      </c>
      <c r="C665" s="9" t="s">
        <v>411</v>
      </c>
      <c r="D665" s="16"/>
      <c r="E665" s="22" t="s">
        <v>89</v>
      </c>
      <c r="F665" s="108">
        <f t="shared" ref="F665:H666" si="225">F666</f>
        <v>5231.0039999999999</v>
      </c>
      <c r="G665" s="108">
        <f t="shared" si="225"/>
        <v>5231.0039999999999</v>
      </c>
      <c r="H665" s="108">
        <f t="shared" si="225"/>
        <v>5231.0039999999999</v>
      </c>
    </row>
    <row r="666" spans="1:8" ht="48">
      <c r="A666" s="16" t="s">
        <v>251</v>
      </c>
      <c r="B666" s="16" t="s">
        <v>280</v>
      </c>
      <c r="C666" s="9" t="s">
        <v>411</v>
      </c>
      <c r="D666" s="27" t="s">
        <v>282</v>
      </c>
      <c r="E666" s="130" t="s">
        <v>641</v>
      </c>
      <c r="F666" s="108">
        <f t="shared" si="225"/>
        <v>5231.0039999999999</v>
      </c>
      <c r="G666" s="108">
        <f t="shared" si="225"/>
        <v>5231.0039999999999</v>
      </c>
      <c r="H666" s="108">
        <f t="shared" si="225"/>
        <v>5231.0039999999999</v>
      </c>
    </row>
    <row r="667" spans="1:8" ht="72">
      <c r="A667" s="16" t="s">
        <v>251</v>
      </c>
      <c r="B667" s="16" t="s">
        <v>280</v>
      </c>
      <c r="C667" s="9" t="s">
        <v>411</v>
      </c>
      <c r="D667" s="16" t="s">
        <v>383</v>
      </c>
      <c r="E667" s="22" t="s">
        <v>286</v>
      </c>
      <c r="F667" s="108">
        <v>5231.0039999999999</v>
      </c>
      <c r="G667" s="108">
        <v>5231.0039999999999</v>
      </c>
      <c r="H667" s="108">
        <v>5231.0039999999999</v>
      </c>
    </row>
    <row r="668" spans="1:8" ht="72">
      <c r="A668" s="16" t="s">
        <v>251</v>
      </c>
      <c r="B668" s="16" t="s">
        <v>280</v>
      </c>
      <c r="C668" s="9" t="s">
        <v>137</v>
      </c>
      <c r="D668" s="16"/>
      <c r="E668" s="22" t="s">
        <v>166</v>
      </c>
      <c r="F668" s="108">
        <f>F672+F669+F675+F678+F681</f>
        <v>56957.958000000006</v>
      </c>
      <c r="G668" s="108">
        <f t="shared" ref="G668:H668" si="226">G672+G669+G675+G678+G681</f>
        <v>55901.470000000008</v>
      </c>
      <c r="H668" s="108">
        <f t="shared" si="226"/>
        <v>54997.070000000007</v>
      </c>
    </row>
    <row r="669" spans="1:8" ht="60">
      <c r="A669" s="16" t="s">
        <v>251</v>
      </c>
      <c r="B669" s="16" t="s">
        <v>280</v>
      </c>
      <c r="C669" s="9" t="s">
        <v>990</v>
      </c>
      <c r="D669" s="16"/>
      <c r="E669" s="22" t="s">
        <v>655</v>
      </c>
      <c r="F669" s="108">
        <f t="shared" ref="F669:H670" si="227">F670</f>
        <v>45782.9</v>
      </c>
      <c r="G669" s="108">
        <f t="shared" si="227"/>
        <v>44661.8</v>
      </c>
      <c r="H669" s="108">
        <f t="shared" si="227"/>
        <v>43757.4</v>
      </c>
    </row>
    <row r="670" spans="1:8" ht="48">
      <c r="A670" s="16" t="s">
        <v>251</v>
      </c>
      <c r="B670" s="16" t="s">
        <v>280</v>
      </c>
      <c r="C670" s="9" t="s">
        <v>990</v>
      </c>
      <c r="D670" s="27" t="s">
        <v>282</v>
      </c>
      <c r="E670" s="130" t="s">
        <v>641</v>
      </c>
      <c r="F670" s="108">
        <f t="shared" si="227"/>
        <v>45782.9</v>
      </c>
      <c r="G670" s="108">
        <f t="shared" si="227"/>
        <v>44661.8</v>
      </c>
      <c r="H670" s="108">
        <f t="shared" si="227"/>
        <v>43757.4</v>
      </c>
    </row>
    <row r="671" spans="1:8" ht="72">
      <c r="A671" s="16" t="s">
        <v>251</v>
      </c>
      <c r="B671" s="16" t="s">
        <v>280</v>
      </c>
      <c r="C671" s="9" t="s">
        <v>990</v>
      </c>
      <c r="D671" s="16" t="s">
        <v>383</v>
      </c>
      <c r="E671" s="22" t="s">
        <v>286</v>
      </c>
      <c r="F671" s="108">
        <v>45782.9</v>
      </c>
      <c r="G671" s="108">
        <v>44661.8</v>
      </c>
      <c r="H671" s="108">
        <v>43757.4</v>
      </c>
    </row>
    <row r="672" spans="1:8" ht="36">
      <c r="A672" s="16" t="s">
        <v>251</v>
      </c>
      <c r="B672" s="16" t="s">
        <v>280</v>
      </c>
      <c r="C672" s="9" t="s">
        <v>459</v>
      </c>
      <c r="D672" s="16"/>
      <c r="E672" s="22" t="s">
        <v>668</v>
      </c>
      <c r="F672" s="108">
        <f t="shared" ref="F672:H673" si="228">F673</f>
        <v>8650.4</v>
      </c>
      <c r="G672" s="108">
        <f t="shared" si="228"/>
        <v>8650.4</v>
      </c>
      <c r="H672" s="108">
        <f t="shared" si="228"/>
        <v>8650.4</v>
      </c>
    </row>
    <row r="673" spans="1:8" ht="48">
      <c r="A673" s="16" t="s">
        <v>251</v>
      </c>
      <c r="B673" s="16" t="s">
        <v>280</v>
      </c>
      <c r="C673" s="9" t="s">
        <v>459</v>
      </c>
      <c r="D673" s="27" t="s">
        <v>282</v>
      </c>
      <c r="E673" s="130" t="s">
        <v>641</v>
      </c>
      <c r="F673" s="108">
        <f t="shared" si="228"/>
        <v>8650.4</v>
      </c>
      <c r="G673" s="108">
        <f t="shared" si="228"/>
        <v>8650.4</v>
      </c>
      <c r="H673" s="108">
        <f t="shared" si="228"/>
        <v>8650.4</v>
      </c>
    </row>
    <row r="674" spans="1:8" ht="72">
      <c r="A674" s="16" t="s">
        <v>251</v>
      </c>
      <c r="B674" s="16" t="s">
        <v>280</v>
      </c>
      <c r="C674" s="9" t="s">
        <v>459</v>
      </c>
      <c r="D674" s="16" t="s">
        <v>383</v>
      </c>
      <c r="E674" s="22" t="s">
        <v>286</v>
      </c>
      <c r="F674" s="108">
        <v>8650.4</v>
      </c>
      <c r="G674" s="108">
        <v>8650.4</v>
      </c>
      <c r="H674" s="108">
        <v>8650.4</v>
      </c>
    </row>
    <row r="675" spans="1:8" ht="48">
      <c r="A675" s="16" t="s">
        <v>251</v>
      </c>
      <c r="B675" s="16" t="s">
        <v>280</v>
      </c>
      <c r="C675" s="9" t="s">
        <v>460</v>
      </c>
      <c r="D675" s="16"/>
      <c r="E675" s="22" t="s">
        <v>669</v>
      </c>
      <c r="F675" s="108">
        <f t="shared" ref="F675:H676" si="229">F676</f>
        <v>519.41999999999996</v>
      </c>
      <c r="G675" s="108">
        <f t="shared" si="229"/>
        <v>519.41999999999996</v>
      </c>
      <c r="H675" s="108">
        <f t="shared" si="229"/>
        <v>519.41999999999996</v>
      </c>
    </row>
    <row r="676" spans="1:8" ht="48">
      <c r="A676" s="16" t="s">
        <v>251</v>
      </c>
      <c r="B676" s="16" t="s">
        <v>280</v>
      </c>
      <c r="C676" s="9" t="s">
        <v>460</v>
      </c>
      <c r="D676" s="27" t="s">
        <v>282</v>
      </c>
      <c r="E676" s="130" t="s">
        <v>641</v>
      </c>
      <c r="F676" s="108">
        <f t="shared" si="229"/>
        <v>519.41999999999996</v>
      </c>
      <c r="G676" s="108">
        <f t="shared" si="229"/>
        <v>519.41999999999996</v>
      </c>
      <c r="H676" s="108">
        <f t="shared" si="229"/>
        <v>519.41999999999996</v>
      </c>
    </row>
    <row r="677" spans="1:8" ht="72">
      <c r="A677" s="16" t="s">
        <v>251</v>
      </c>
      <c r="B677" s="16" t="s">
        <v>280</v>
      </c>
      <c r="C677" s="9" t="s">
        <v>460</v>
      </c>
      <c r="D677" s="16" t="s">
        <v>383</v>
      </c>
      <c r="E677" s="22" t="s">
        <v>286</v>
      </c>
      <c r="F677" s="108">
        <v>519.41999999999996</v>
      </c>
      <c r="G677" s="108">
        <v>519.41999999999996</v>
      </c>
      <c r="H677" s="108">
        <v>519.41999999999996</v>
      </c>
    </row>
    <row r="678" spans="1:8" ht="36">
      <c r="A678" s="16" t="s">
        <v>251</v>
      </c>
      <c r="B678" s="16" t="s">
        <v>280</v>
      </c>
      <c r="C678" s="9" t="s">
        <v>929</v>
      </c>
      <c r="D678" s="16"/>
      <c r="E678" s="22" t="s">
        <v>972</v>
      </c>
      <c r="F678" s="108">
        <f t="shared" ref="F678:H679" si="230">F679</f>
        <v>1244.3</v>
      </c>
      <c r="G678" s="108">
        <f t="shared" si="230"/>
        <v>1244.3</v>
      </c>
      <c r="H678" s="108">
        <f t="shared" si="230"/>
        <v>1244.3</v>
      </c>
    </row>
    <row r="679" spans="1:8" ht="48">
      <c r="A679" s="16" t="s">
        <v>251</v>
      </c>
      <c r="B679" s="16" t="s">
        <v>280</v>
      </c>
      <c r="C679" s="9" t="s">
        <v>929</v>
      </c>
      <c r="D679" s="27" t="s">
        <v>282</v>
      </c>
      <c r="E679" s="130" t="s">
        <v>641</v>
      </c>
      <c r="F679" s="108">
        <f t="shared" si="230"/>
        <v>1244.3</v>
      </c>
      <c r="G679" s="108">
        <f t="shared" si="230"/>
        <v>1244.3</v>
      </c>
      <c r="H679" s="108">
        <f t="shared" si="230"/>
        <v>1244.3</v>
      </c>
    </row>
    <row r="680" spans="1:8" ht="72">
      <c r="A680" s="16" t="s">
        <v>251</v>
      </c>
      <c r="B680" s="16" t="s">
        <v>280</v>
      </c>
      <c r="C680" s="9" t="s">
        <v>929</v>
      </c>
      <c r="D680" s="16" t="s">
        <v>383</v>
      </c>
      <c r="E680" s="22" t="s">
        <v>286</v>
      </c>
      <c r="F680" s="108">
        <v>1244.3</v>
      </c>
      <c r="G680" s="108">
        <v>1244.3</v>
      </c>
      <c r="H680" s="108">
        <v>1244.3</v>
      </c>
    </row>
    <row r="681" spans="1:8" ht="48">
      <c r="A681" s="16" t="s">
        <v>251</v>
      </c>
      <c r="B681" s="16" t="s">
        <v>280</v>
      </c>
      <c r="C681" s="9" t="s">
        <v>696</v>
      </c>
      <c r="D681" s="16"/>
      <c r="E681" s="22" t="s">
        <v>836</v>
      </c>
      <c r="F681" s="108">
        <f>F682</f>
        <v>760.93799999999999</v>
      </c>
      <c r="G681" s="108">
        <f t="shared" ref="G681:H682" si="231">G682</f>
        <v>825.55</v>
      </c>
      <c r="H681" s="108">
        <f t="shared" si="231"/>
        <v>825.55</v>
      </c>
    </row>
    <row r="682" spans="1:8" ht="48">
      <c r="A682" s="16" t="s">
        <v>251</v>
      </c>
      <c r="B682" s="16" t="s">
        <v>280</v>
      </c>
      <c r="C682" s="9" t="s">
        <v>696</v>
      </c>
      <c r="D682" s="27" t="s">
        <v>282</v>
      </c>
      <c r="E682" s="130" t="s">
        <v>641</v>
      </c>
      <c r="F682" s="108">
        <f>F683</f>
        <v>760.93799999999999</v>
      </c>
      <c r="G682" s="108">
        <f t="shared" si="231"/>
        <v>825.55</v>
      </c>
      <c r="H682" s="108">
        <f t="shared" si="231"/>
        <v>825.55</v>
      </c>
    </row>
    <row r="683" spans="1:8" ht="72">
      <c r="A683" s="16" t="s">
        <v>251</v>
      </c>
      <c r="B683" s="16" t="s">
        <v>280</v>
      </c>
      <c r="C683" s="9" t="s">
        <v>696</v>
      </c>
      <c r="D683" s="16" t="s">
        <v>383</v>
      </c>
      <c r="E683" s="22" t="s">
        <v>286</v>
      </c>
      <c r="F683" s="108">
        <v>760.93799999999999</v>
      </c>
      <c r="G683" s="108">
        <v>825.55</v>
      </c>
      <c r="H683" s="108">
        <v>825.55</v>
      </c>
    </row>
    <row r="684" spans="1:8" ht="60">
      <c r="A684" s="16" t="s">
        <v>251</v>
      </c>
      <c r="B684" s="16" t="s">
        <v>280</v>
      </c>
      <c r="C684" s="9" t="s">
        <v>671</v>
      </c>
      <c r="D684" s="16"/>
      <c r="E684" s="22" t="s">
        <v>685</v>
      </c>
      <c r="F684" s="108">
        <f>F688+F685</f>
        <v>1250.806</v>
      </c>
      <c r="G684" s="108">
        <f>G688+G685</f>
        <v>1250.806</v>
      </c>
      <c r="H684" s="108">
        <f>H688+H685</f>
        <v>1250.806</v>
      </c>
    </row>
    <row r="685" spans="1:8" ht="36">
      <c r="A685" s="16" t="s">
        <v>251</v>
      </c>
      <c r="B685" s="16" t="s">
        <v>280</v>
      </c>
      <c r="C685" s="9" t="s">
        <v>688</v>
      </c>
      <c r="D685" s="16"/>
      <c r="E685" s="22" t="s">
        <v>650</v>
      </c>
      <c r="F685" s="125">
        <f t="shared" ref="F685:H686" si="232">F686</f>
        <v>620.4</v>
      </c>
      <c r="G685" s="125">
        <f t="shared" si="232"/>
        <v>620.4</v>
      </c>
      <c r="H685" s="125">
        <f t="shared" si="232"/>
        <v>620.4</v>
      </c>
    </row>
    <row r="686" spans="1:8" ht="48">
      <c r="A686" s="16" t="s">
        <v>251</v>
      </c>
      <c r="B686" s="16" t="s">
        <v>280</v>
      </c>
      <c r="C686" s="9" t="s">
        <v>688</v>
      </c>
      <c r="D686" s="27" t="s">
        <v>282</v>
      </c>
      <c r="E686" s="130" t="s">
        <v>641</v>
      </c>
      <c r="F686" s="125">
        <f t="shared" si="232"/>
        <v>620.4</v>
      </c>
      <c r="G686" s="125">
        <f t="shared" si="232"/>
        <v>620.4</v>
      </c>
      <c r="H686" s="125">
        <f t="shared" si="232"/>
        <v>620.4</v>
      </c>
    </row>
    <row r="687" spans="1:8" ht="24">
      <c r="A687" s="16" t="s">
        <v>251</v>
      </c>
      <c r="B687" s="16" t="s">
        <v>280</v>
      </c>
      <c r="C687" s="9" t="s">
        <v>688</v>
      </c>
      <c r="D687" s="16">
        <v>612</v>
      </c>
      <c r="E687" s="22" t="s">
        <v>530</v>
      </c>
      <c r="F687" s="125">
        <v>620.4</v>
      </c>
      <c r="G687" s="125">
        <v>620.4</v>
      </c>
      <c r="H687" s="125">
        <v>620.4</v>
      </c>
    </row>
    <row r="688" spans="1:8" s="228" customFormat="1" ht="72">
      <c r="A688" s="16" t="s">
        <v>251</v>
      </c>
      <c r="B688" s="16" t="s">
        <v>280</v>
      </c>
      <c r="C688" s="9" t="s">
        <v>670</v>
      </c>
      <c r="D688" s="16"/>
      <c r="E688" s="22" t="s">
        <v>973</v>
      </c>
      <c r="F688" s="108">
        <f t="shared" ref="F688:H689" si="233">F689</f>
        <v>630.40599999999995</v>
      </c>
      <c r="G688" s="108">
        <f t="shared" si="233"/>
        <v>630.40599999999995</v>
      </c>
      <c r="H688" s="108">
        <f t="shared" si="233"/>
        <v>630.40599999999995</v>
      </c>
    </row>
    <row r="689" spans="1:8" s="228" customFormat="1" ht="48">
      <c r="A689" s="16" t="s">
        <v>251</v>
      </c>
      <c r="B689" s="16" t="s">
        <v>280</v>
      </c>
      <c r="C689" s="9" t="s">
        <v>670</v>
      </c>
      <c r="D689" s="27" t="s">
        <v>282</v>
      </c>
      <c r="E689" s="130" t="s">
        <v>641</v>
      </c>
      <c r="F689" s="108">
        <f t="shared" si="233"/>
        <v>630.40599999999995</v>
      </c>
      <c r="G689" s="108">
        <f t="shared" si="233"/>
        <v>630.40599999999995</v>
      </c>
      <c r="H689" s="108">
        <f t="shared" si="233"/>
        <v>630.40599999999995</v>
      </c>
    </row>
    <row r="690" spans="1:8" s="228" customFormat="1" ht="24">
      <c r="A690" s="16" t="s">
        <v>251</v>
      </c>
      <c r="B690" s="16" t="s">
        <v>280</v>
      </c>
      <c r="C690" s="9" t="s">
        <v>670</v>
      </c>
      <c r="D690" s="16">
        <v>612</v>
      </c>
      <c r="E690" s="22" t="s">
        <v>530</v>
      </c>
      <c r="F690" s="108">
        <v>630.40599999999995</v>
      </c>
      <c r="G690" s="108">
        <v>630.40599999999995</v>
      </c>
      <c r="H690" s="108">
        <v>630.40599999999995</v>
      </c>
    </row>
    <row r="691" spans="1:8" s="228" customFormat="1" ht="24">
      <c r="A691" s="16" t="s">
        <v>251</v>
      </c>
      <c r="B691" s="16" t="s">
        <v>280</v>
      </c>
      <c r="C691" s="9" t="s">
        <v>944</v>
      </c>
      <c r="D691" s="16"/>
      <c r="E691" s="22" t="s">
        <v>943</v>
      </c>
      <c r="F691" s="108">
        <f>F692</f>
        <v>7434</v>
      </c>
      <c r="G691" s="108">
        <f t="shared" ref="G691:H693" si="234">G692</f>
        <v>7434</v>
      </c>
      <c r="H691" s="108">
        <f t="shared" si="234"/>
        <v>8986.2999999999993</v>
      </c>
    </row>
    <row r="692" spans="1:8" s="228" customFormat="1" ht="84">
      <c r="A692" s="16" t="s">
        <v>251</v>
      </c>
      <c r="B692" s="16" t="s">
        <v>280</v>
      </c>
      <c r="C692" s="9" t="s">
        <v>946</v>
      </c>
      <c r="D692" s="16"/>
      <c r="E692" s="22" t="s">
        <v>945</v>
      </c>
      <c r="F692" s="108">
        <f>F693</f>
        <v>7434</v>
      </c>
      <c r="G692" s="108">
        <f t="shared" si="234"/>
        <v>7434</v>
      </c>
      <c r="H692" s="108">
        <f t="shared" si="234"/>
        <v>8986.2999999999993</v>
      </c>
    </row>
    <row r="693" spans="1:8" s="228" customFormat="1" ht="48">
      <c r="A693" s="16" t="s">
        <v>251</v>
      </c>
      <c r="B693" s="16" t="s">
        <v>280</v>
      </c>
      <c r="C693" s="9" t="s">
        <v>946</v>
      </c>
      <c r="D693" s="27" t="s">
        <v>282</v>
      </c>
      <c r="E693" s="130" t="s">
        <v>641</v>
      </c>
      <c r="F693" s="108">
        <f>F694</f>
        <v>7434</v>
      </c>
      <c r="G693" s="108">
        <f t="shared" si="234"/>
        <v>7434</v>
      </c>
      <c r="H693" s="108">
        <f t="shared" si="234"/>
        <v>8986.2999999999993</v>
      </c>
    </row>
    <row r="694" spans="1:8" s="228" customFormat="1" ht="72">
      <c r="A694" s="16" t="s">
        <v>251</v>
      </c>
      <c r="B694" s="16" t="s">
        <v>280</v>
      </c>
      <c r="C694" s="9" t="s">
        <v>946</v>
      </c>
      <c r="D694" s="16" t="s">
        <v>383</v>
      </c>
      <c r="E694" s="22" t="s">
        <v>286</v>
      </c>
      <c r="F694" s="108">
        <v>7434</v>
      </c>
      <c r="G694" s="108">
        <v>7434</v>
      </c>
      <c r="H694" s="108">
        <v>8986.2999999999993</v>
      </c>
    </row>
    <row r="695" spans="1:8" s="228" customFormat="1" ht="60">
      <c r="A695" s="16" t="s">
        <v>251</v>
      </c>
      <c r="B695" s="16" t="s">
        <v>280</v>
      </c>
      <c r="C695" s="101" t="s">
        <v>392</v>
      </c>
      <c r="D695" s="168"/>
      <c r="E695" s="169" t="s">
        <v>755</v>
      </c>
      <c r="F695" s="108">
        <f>F696</f>
        <v>5171.6540000000005</v>
      </c>
      <c r="G695" s="108">
        <f t="shared" ref="G695:H696" si="235">G696</f>
        <v>0</v>
      </c>
      <c r="H695" s="108">
        <f t="shared" si="235"/>
        <v>0</v>
      </c>
    </row>
    <row r="696" spans="1:8" s="228" customFormat="1" ht="72">
      <c r="A696" s="16" t="s">
        <v>251</v>
      </c>
      <c r="B696" s="16" t="s">
        <v>280</v>
      </c>
      <c r="C696" s="9" t="s">
        <v>393</v>
      </c>
      <c r="D696" s="16"/>
      <c r="E696" s="22" t="s">
        <v>756</v>
      </c>
      <c r="F696" s="108">
        <f>F697</f>
        <v>5171.6540000000005</v>
      </c>
      <c r="G696" s="108">
        <f t="shared" si="235"/>
        <v>0</v>
      </c>
      <c r="H696" s="108">
        <f t="shared" si="235"/>
        <v>0</v>
      </c>
    </row>
    <row r="697" spans="1:8" s="228" customFormat="1" ht="36">
      <c r="A697" s="16" t="s">
        <v>251</v>
      </c>
      <c r="B697" s="16" t="s">
        <v>280</v>
      </c>
      <c r="C697" s="9" t="s">
        <v>1056</v>
      </c>
      <c r="D697" s="16"/>
      <c r="E697" s="22" t="s">
        <v>1055</v>
      </c>
      <c r="F697" s="108">
        <f>F701+F698+F707+F710+F704+F713</f>
        <v>5171.6540000000005</v>
      </c>
      <c r="G697" s="108">
        <f t="shared" ref="G697:H697" si="236">G701+G698+G707+G710+G704+G713</f>
        <v>0</v>
      </c>
      <c r="H697" s="108">
        <f t="shared" si="236"/>
        <v>0</v>
      </c>
    </row>
    <row r="698" spans="1:8" s="228" customFormat="1" ht="60">
      <c r="A698" s="16" t="s">
        <v>251</v>
      </c>
      <c r="B698" s="16" t="s">
        <v>280</v>
      </c>
      <c r="C698" s="9" t="s">
        <v>1061</v>
      </c>
      <c r="D698" s="16"/>
      <c r="E698" s="22" t="s">
        <v>1062</v>
      </c>
      <c r="F698" s="108">
        <f>F699</f>
        <v>535.827</v>
      </c>
      <c r="G698" s="108">
        <f t="shared" ref="G698:H699" si="237">G699</f>
        <v>0</v>
      </c>
      <c r="H698" s="108">
        <f t="shared" si="237"/>
        <v>0</v>
      </c>
    </row>
    <row r="699" spans="1:8" s="228" customFormat="1" ht="48">
      <c r="A699" s="16" t="s">
        <v>251</v>
      </c>
      <c r="B699" s="16" t="s">
        <v>280</v>
      </c>
      <c r="C699" s="9" t="s">
        <v>1061</v>
      </c>
      <c r="D699" s="27" t="s">
        <v>282</v>
      </c>
      <c r="E699" s="130" t="s">
        <v>641</v>
      </c>
      <c r="F699" s="108">
        <f>F700</f>
        <v>535.827</v>
      </c>
      <c r="G699" s="108">
        <f t="shared" si="237"/>
        <v>0</v>
      </c>
      <c r="H699" s="108">
        <f t="shared" si="237"/>
        <v>0</v>
      </c>
    </row>
    <row r="700" spans="1:8" s="228" customFormat="1" ht="24">
      <c r="A700" s="16" t="s">
        <v>251</v>
      </c>
      <c r="B700" s="16" t="s">
        <v>280</v>
      </c>
      <c r="C700" s="9" t="s">
        <v>1061</v>
      </c>
      <c r="D700" s="16">
        <v>612</v>
      </c>
      <c r="E700" s="22" t="s">
        <v>530</v>
      </c>
      <c r="F700" s="108">
        <v>535.827</v>
      </c>
      <c r="G700" s="108">
        <v>0</v>
      </c>
      <c r="H700" s="108">
        <v>0</v>
      </c>
    </row>
    <row r="701" spans="1:8" s="228" customFormat="1" ht="60">
      <c r="A701" s="16" t="s">
        <v>251</v>
      </c>
      <c r="B701" s="16" t="s">
        <v>280</v>
      </c>
      <c r="C701" s="9" t="s">
        <v>1063</v>
      </c>
      <c r="D701" s="16"/>
      <c r="E701" s="22" t="s">
        <v>1064</v>
      </c>
      <c r="F701" s="108">
        <f>F702</f>
        <v>2000</v>
      </c>
      <c r="G701" s="108">
        <f t="shared" ref="G701:H702" si="238">G702</f>
        <v>0</v>
      </c>
      <c r="H701" s="108">
        <f t="shared" si="238"/>
        <v>0</v>
      </c>
    </row>
    <row r="702" spans="1:8" s="228" customFormat="1" ht="48">
      <c r="A702" s="16" t="s">
        <v>251</v>
      </c>
      <c r="B702" s="16" t="s">
        <v>280</v>
      </c>
      <c r="C702" s="9" t="s">
        <v>1063</v>
      </c>
      <c r="D702" s="27" t="s">
        <v>282</v>
      </c>
      <c r="E702" s="130" t="s">
        <v>641</v>
      </c>
      <c r="F702" s="108">
        <f>F703</f>
        <v>2000</v>
      </c>
      <c r="G702" s="108">
        <f t="shared" si="238"/>
        <v>0</v>
      </c>
      <c r="H702" s="108">
        <f t="shared" si="238"/>
        <v>0</v>
      </c>
    </row>
    <row r="703" spans="1:8" s="228" customFormat="1" ht="24">
      <c r="A703" s="16" t="s">
        <v>251</v>
      </c>
      <c r="B703" s="16" t="s">
        <v>280</v>
      </c>
      <c r="C703" s="9" t="s">
        <v>1063</v>
      </c>
      <c r="D703" s="16">
        <v>612</v>
      </c>
      <c r="E703" s="22" t="s">
        <v>530</v>
      </c>
      <c r="F703" s="108">
        <v>2000</v>
      </c>
      <c r="G703" s="108">
        <v>0</v>
      </c>
      <c r="H703" s="108">
        <v>0</v>
      </c>
    </row>
    <row r="704" spans="1:8" s="234" customFormat="1" ht="96">
      <c r="A704" s="16" t="s">
        <v>251</v>
      </c>
      <c r="B704" s="16" t="s">
        <v>280</v>
      </c>
      <c r="C704" s="9" t="s">
        <v>1104</v>
      </c>
      <c r="D704" s="16"/>
      <c r="E704" s="22" t="s">
        <v>1105</v>
      </c>
      <c r="F704" s="108">
        <f>F705</f>
        <v>50</v>
      </c>
      <c r="G704" s="108">
        <f t="shared" ref="G704:H705" si="239">G705</f>
        <v>0</v>
      </c>
      <c r="H704" s="108">
        <f t="shared" si="239"/>
        <v>0</v>
      </c>
    </row>
    <row r="705" spans="1:8" s="234" customFormat="1" ht="48">
      <c r="A705" s="16" t="s">
        <v>251</v>
      </c>
      <c r="B705" s="16" t="s">
        <v>280</v>
      </c>
      <c r="C705" s="9" t="s">
        <v>1104</v>
      </c>
      <c r="D705" s="27" t="s">
        <v>282</v>
      </c>
      <c r="E705" s="130" t="s">
        <v>641</v>
      </c>
      <c r="F705" s="108">
        <f>F706</f>
        <v>50</v>
      </c>
      <c r="G705" s="108">
        <f t="shared" si="239"/>
        <v>0</v>
      </c>
      <c r="H705" s="108">
        <f t="shared" si="239"/>
        <v>0</v>
      </c>
    </row>
    <row r="706" spans="1:8" s="234" customFormat="1" ht="24">
      <c r="A706" s="16" t="s">
        <v>251</v>
      </c>
      <c r="B706" s="16" t="s">
        <v>280</v>
      </c>
      <c r="C706" s="9" t="s">
        <v>1104</v>
      </c>
      <c r="D706" s="16">
        <v>612</v>
      </c>
      <c r="E706" s="22" t="s">
        <v>530</v>
      </c>
      <c r="F706" s="108">
        <v>50</v>
      </c>
      <c r="G706" s="108">
        <v>0</v>
      </c>
      <c r="H706" s="108">
        <v>0</v>
      </c>
    </row>
    <row r="707" spans="1:8" s="228" customFormat="1" ht="60">
      <c r="A707" s="16" t="s">
        <v>251</v>
      </c>
      <c r="B707" s="16" t="s">
        <v>280</v>
      </c>
      <c r="C707" s="9" t="s">
        <v>1065</v>
      </c>
      <c r="D707" s="16"/>
      <c r="E707" s="22" t="s">
        <v>1066</v>
      </c>
      <c r="F707" s="108">
        <f>F708</f>
        <v>535.827</v>
      </c>
      <c r="G707" s="108">
        <f t="shared" ref="G707:H708" si="240">G708</f>
        <v>0</v>
      </c>
      <c r="H707" s="108">
        <f t="shared" si="240"/>
        <v>0</v>
      </c>
    </row>
    <row r="708" spans="1:8" s="228" customFormat="1" ht="48">
      <c r="A708" s="16" t="s">
        <v>251</v>
      </c>
      <c r="B708" s="16" t="s">
        <v>280</v>
      </c>
      <c r="C708" s="9" t="s">
        <v>1065</v>
      </c>
      <c r="D708" s="27" t="s">
        <v>282</v>
      </c>
      <c r="E708" s="130" t="s">
        <v>641</v>
      </c>
      <c r="F708" s="108">
        <f>F709</f>
        <v>535.827</v>
      </c>
      <c r="G708" s="108">
        <f t="shared" si="240"/>
        <v>0</v>
      </c>
      <c r="H708" s="108">
        <f t="shared" si="240"/>
        <v>0</v>
      </c>
    </row>
    <row r="709" spans="1:8" s="228" customFormat="1" ht="24">
      <c r="A709" s="16" t="s">
        <v>251</v>
      </c>
      <c r="B709" s="16" t="s">
        <v>280</v>
      </c>
      <c r="C709" s="9" t="s">
        <v>1065</v>
      </c>
      <c r="D709" s="16">
        <v>612</v>
      </c>
      <c r="E709" s="22" t="s">
        <v>530</v>
      </c>
      <c r="F709" s="108">
        <v>535.827</v>
      </c>
      <c r="G709" s="108">
        <v>0</v>
      </c>
      <c r="H709" s="108">
        <v>0</v>
      </c>
    </row>
    <row r="710" spans="1:8" s="228" customFormat="1" ht="60">
      <c r="A710" s="16" t="s">
        <v>251</v>
      </c>
      <c r="B710" s="16" t="s">
        <v>280</v>
      </c>
      <c r="C710" s="9" t="s">
        <v>1067</v>
      </c>
      <c r="D710" s="16"/>
      <c r="E710" s="22" t="s">
        <v>1068</v>
      </c>
      <c r="F710" s="108">
        <f>F711</f>
        <v>2000</v>
      </c>
      <c r="G710" s="108">
        <f t="shared" ref="G710:H711" si="241">G711</f>
        <v>0</v>
      </c>
      <c r="H710" s="108">
        <f t="shared" si="241"/>
        <v>0</v>
      </c>
    </row>
    <row r="711" spans="1:8" s="228" customFormat="1" ht="48">
      <c r="A711" s="16" t="s">
        <v>251</v>
      </c>
      <c r="B711" s="16" t="s">
        <v>280</v>
      </c>
      <c r="C711" s="9" t="s">
        <v>1067</v>
      </c>
      <c r="D711" s="27" t="s">
        <v>282</v>
      </c>
      <c r="E711" s="130" t="s">
        <v>641</v>
      </c>
      <c r="F711" s="108">
        <f>F712</f>
        <v>2000</v>
      </c>
      <c r="G711" s="108">
        <f t="shared" si="241"/>
        <v>0</v>
      </c>
      <c r="H711" s="108">
        <f t="shared" si="241"/>
        <v>0</v>
      </c>
    </row>
    <row r="712" spans="1:8" s="228" customFormat="1" ht="24">
      <c r="A712" s="16" t="s">
        <v>251</v>
      </c>
      <c r="B712" s="16" t="s">
        <v>280</v>
      </c>
      <c r="C712" s="9" t="s">
        <v>1067</v>
      </c>
      <c r="D712" s="16">
        <v>612</v>
      </c>
      <c r="E712" s="22" t="s">
        <v>530</v>
      </c>
      <c r="F712" s="108">
        <v>2000</v>
      </c>
      <c r="G712" s="108">
        <v>0</v>
      </c>
      <c r="H712" s="108">
        <v>0</v>
      </c>
    </row>
    <row r="713" spans="1:8" s="234" customFormat="1" ht="96">
      <c r="A713" s="16" t="s">
        <v>251</v>
      </c>
      <c r="B713" s="16" t="s">
        <v>280</v>
      </c>
      <c r="C713" s="9" t="s">
        <v>1106</v>
      </c>
      <c r="D713" s="16"/>
      <c r="E713" s="22" t="s">
        <v>1107</v>
      </c>
      <c r="F713" s="108">
        <f>F714</f>
        <v>50</v>
      </c>
      <c r="G713" s="108">
        <f t="shared" ref="G713:H714" si="242">G714</f>
        <v>0</v>
      </c>
      <c r="H713" s="108">
        <f t="shared" si="242"/>
        <v>0</v>
      </c>
    </row>
    <row r="714" spans="1:8" s="234" customFormat="1" ht="48">
      <c r="A714" s="16" t="s">
        <v>251</v>
      </c>
      <c r="B714" s="16" t="s">
        <v>280</v>
      </c>
      <c r="C714" s="9" t="s">
        <v>1106</v>
      </c>
      <c r="D714" s="27" t="s">
        <v>282</v>
      </c>
      <c r="E714" s="130" t="s">
        <v>641</v>
      </c>
      <c r="F714" s="108">
        <f>F715</f>
        <v>50</v>
      </c>
      <c r="G714" s="108">
        <f t="shared" si="242"/>
        <v>0</v>
      </c>
      <c r="H714" s="108">
        <f t="shared" si="242"/>
        <v>0</v>
      </c>
    </row>
    <row r="715" spans="1:8" s="234" customFormat="1" ht="24">
      <c r="A715" s="16" t="s">
        <v>251</v>
      </c>
      <c r="B715" s="16" t="s">
        <v>280</v>
      </c>
      <c r="C715" s="9" t="s">
        <v>1106</v>
      </c>
      <c r="D715" s="16">
        <v>612</v>
      </c>
      <c r="E715" s="22" t="s">
        <v>530</v>
      </c>
      <c r="F715" s="108">
        <v>50</v>
      </c>
      <c r="G715" s="108">
        <v>0</v>
      </c>
      <c r="H715" s="108">
        <v>0</v>
      </c>
    </row>
    <row r="716" spans="1:8" ht="24">
      <c r="A716" s="91" t="s">
        <v>251</v>
      </c>
      <c r="B716" s="91" t="s">
        <v>306</v>
      </c>
      <c r="C716" s="91"/>
      <c r="D716" s="92"/>
      <c r="E716" s="105" t="s">
        <v>334</v>
      </c>
      <c r="F716" s="119">
        <f>F717+F747+F760</f>
        <v>175705.39700000003</v>
      </c>
      <c r="G716" s="119">
        <f t="shared" ref="G716:H716" si="243">G717+G747+G760</f>
        <v>162673.802</v>
      </c>
      <c r="H716" s="119">
        <f t="shared" si="243"/>
        <v>162673.802</v>
      </c>
    </row>
    <row r="717" spans="1:8" ht="48">
      <c r="A717" s="9" t="s">
        <v>251</v>
      </c>
      <c r="B717" s="9" t="s">
        <v>306</v>
      </c>
      <c r="C717" s="101" t="s">
        <v>132</v>
      </c>
      <c r="D717" s="168"/>
      <c r="E717" s="169" t="s">
        <v>984</v>
      </c>
      <c r="F717" s="108">
        <f t="shared" ref="F717:H717" si="244">F718</f>
        <v>132344.86700000003</v>
      </c>
      <c r="G717" s="108">
        <f t="shared" si="244"/>
        <v>130045.372</v>
      </c>
      <c r="H717" s="108">
        <f t="shared" si="244"/>
        <v>130045.372</v>
      </c>
    </row>
    <row r="718" spans="1:8" ht="24">
      <c r="A718" s="9" t="s">
        <v>251</v>
      </c>
      <c r="B718" s="9" t="s">
        <v>306</v>
      </c>
      <c r="C718" s="9" t="s">
        <v>138</v>
      </c>
      <c r="D718" s="16"/>
      <c r="E718" s="22" t="s">
        <v>168</v>
      </c>
      <c r="F718" s="108">
        <f>F719+F743</f>
        <v>132344.86700000003</v>
      </c>
      <c r="G718" s="108">
        <f>G719+G743</f>
        <v>130045.372</v>
      </c>
      <c r="H718" s="108">
        <f>H719+H743</f>
        <v>130045.372</v>
      </c>
    </row>
    <row r="719" spans="1:8" ht="72">
      <c r="A719" s="9" t="s">
        <v>251</v>
      </c>
      <c r="B719" s="9" t="s">
        <v>306</v>
      </c>
      <c r="C719" s="9" t="s">
        <v>139</v>
      </c>
      <c r="D719" s="16"/>
      <c r="E719" s="22" t="s">
        <v>145</v>
      </c>
      <c r="F719" s="108">
        <f>F720+F726+F730+F723+F734+F737+F740</f>
        <v>131568.76700000002</v>
      </c>
      <c r="G719" s="108">
        <f t="shared" ref="G719:H719" si="245">G720+G726+G730+G723+G734+G737+G740</f>
        <v>129269.272</v>
      </c>
      <c r="H719" s="108">
        <f t="shared" si="245"/>
        <v>129269.272</v>
      </c>
    </row>
    <row r="720" spans="1:8" ht="36">
      <c r="A720" s="9" t="s">
        <v>251</v>
      </c>
      <c r="B720" s="9" t="s">
        <v>306</v>
      </c>
      <c r="C720" s="9" t="s">
        <v>466</v>
      </c>
      <c r="D720" s="16"/>
      <c r="E720" s="22" t="s">
        <v>537</v>
      </c>
      <c r="F720" s="108">
        <f t="shared" ref="F720:H721" si="246">F721</f>
        <v>73619.384000000005</v>
      </c>
      <c r="G720" s="108">
        <f t="shared" si="246"/>
        <v>72690.489000000001</v>
      </c>
      <c r="H720" s="108">
        <f t="shared" si="246"/>
        <v>72690.489000000001</v>
      </c>
    </row>
    <row r="721" spans="1:8" ht="48">
      <c r="A721" s="9" t="s">
        <v>251</v>
      </c>
      <c r="B721" s="9" t="s">
        <v>306</v>
      </c>
      <c r="C721" s="9" t="s">
        <v>466</v>
      </c>
      <c r="D721" s="27" t="s">
        <v>282</v>
      </c>
      <c r="E721" s="130" t="s">
        <v>641</v>
      </c>
      <c r="F721" s="108">
        <f t="shared" si="246"/>
        <v>73619.384000000005</v>
      </c>
      <c r="G721" s="108">
        <f t="shared" si="246"/>
        <v>72690.489000000001</v>
      </c>
      <c r="H721" s="108">
        <f t="shared" si="246"/>
        <v>72690.489000000001</v>
      </c>
    </row>
    <row r="722" spans="1:8" ht="84">
      <c r="A722" s="9" t="s">
        <v>251</v>
      </c>
      <c r="B722" s="9" t="s">
        <v>306</v>
      </c>
      <c r="C722" s="9" t="s">
        <v>466</v>
      </c>
      <c r="D722" s="16" t="s">
        <v>383</v>
      </c>
      <c r="E722" s="22" t="s">
        <v>621</v>
      </c>
      <c r="F722" s="108">
        <v>73619.384000000005</v>
      </c>
      <c r="G722" s="108">
        <v>72690.489000000001</v>
      </c>
      <c r="H722" s="108">
        <v>72690.489000000001</v>
      </c>
    </row>
    <row r="723" spans="1:8" ht="48">
      <c r="A723" s="9" t="s">
        <v>251</v>
      </c>
      <c r="B723" s="9" t="s">
        <v>306</v>
      </c>
      <c r="C723" s="9" t="s">
        <v>467</v>
      </c>
      <c r="D723" s="16"/>
      <c r="E723" s="22" t="s">
        <v>367</v>
      </c>
      <c r="F723" s="108">
        <f t="shared" ref="F723:H724" si="247">F724</f>
        <v>940.6</v>
      </c>
      <c r="G723" s="108">
        <f t="shared" si="247"/>
        <v>0</v>
      </c>
      <c r="H723" s="108">
        <f t="shared" si="247"/>
        <v>0</v>
      </c>
    </row>
    <row r="724" spans="1:8" ht="48">
      <c r="A724" s="9" t="s">
        <v>251</v>
      </c>
      <c r="B724" s="9" t="s">
        <v>306</v>
      </c>
      <c r="C724" s="9" t="s">
        <v>467</v>
      </c>
      <c r="D724" s="27" t="s">
        <v>282</v>
      </c>
      <c r="E724" s="130" t="s">
        <v>641</v>
      </c>
      <c r="F724" s="108">
        <f t="shared" si="247"/>
        <v>940.6</v>
      </c>
      <c r="G724" s="108">
        <f t="shared" si="247"/>
        <v>0</v>
      </c>
      <c r="H724" s="108">
        <f t="shared" si="247"/>
        <v>0</v>
      </c>
    </row>
    <row r="725" spans="1:8" ht="24">
      <c r="A725" s="9" t="s">
        <v>251</v>
      </c>
      <c r="B725" s="9" t="s">
        <v>306</v>
      </c>
      <c r="C725" s="9" t="s">
        <v>467</v>
      </c>
      <c r="D725" s="16">
        <v>612</v>
      </c>
      <c r="E725" s="22" t="s">
        <v>530</v>
      </c>
      <c r="F725" s="108">
        <v>940.6</v>
      </c>
      <c r="G725" s="108">
        <v>0</v>
      </c>
      <c r="H725" s="108">
        <v>0</v>
      </c>
    </row>
    <row r="726" spans="1:8" ht="48">
      <c r="A726" s="9" t="s">
        <v>251</v>
      </c>
      <c r="B726" s="9" t="s">
        <v>306</v>
      </c>
      <c r="C726" s="9" t="s">
        <v>204</v>
      </c>
      <c r="D726" s="16"/>
      <c r="E726" s="22" t="s">
        <v>346</v>
      </c>
      <c r="F726" s="108">
        <f t="shared" ref="F726:H726" si="248">F727</f>
        <v>48691.8</v>
      </c>
      <c r="G726" s="108">
        <f t="shared" si="248"/>
        <v>48691.8</v>
      </c>
      <c r="H726" s="108">
        <f t="shared" si="248"/>
        <v>48691.8</v>
      </c>
    </row>
    <row r="727" spans="1:8" ht="48">
      <c r="A727" s="9" t="s">
        <v>251</v>
      </c>
      <c r="B727" s="9" t="s">
        <v>306</v>
      </c>
      <c r="C727" s="9" t="s">
        <v>204</v>
      </c>
      <c r="D727" s="24" t="s">
        <v>282</v>
      </c>
      <c r="E727" s="130" t="s">
        <v>641</v>
      </c>
      <c r="F727" s="108">
        <f>F728+F729</f>
        <v>48691.8</v>
      </c>
      <c r="G727" s="108">
        <f t="shared" ref="G727:H727" si="249">G728+G729</f>
        <v>48691.8</v>
      </c>
      <c r="H727" s="108">
        <f t="shared" si="249"/>
        <v>48691.8</v>
      </c>
    </row>
    <row r="728" spans="1:8" ht="84">
      <c r="A728" s="9" t="s">
        <v>251</v>
      </c>
      <c r="B728" s="9" t="s">
        <v>306</v>
      </c>
      <c r="C728" s="9" t="s">
        <v>204</v>
      </c>
      <c r="D728" s="16" t="s">
        <v>383</v>
      </c>
      <c r="E728" s="22" t="s">
        <v>621</v>
      </c>
      <c r="F728" s="108">
        <v>40163.4</v>
      </c>
      <c r="G728" s="108">
        <v>40163.4</v>
      </c>
      <c r="H728" s="108">
        <v>40163.4</v>
      </c>
    </row>
    <row r="729" spans="1:8" s="228" customFormat="1" ht="84">
      <c r="A729" s="9" t="s">
        <v>251</v>
      </c>
      <c r="B729" s="9" t="s">
        <v>306</v>
      </c>
      <c r="C729" s="9" t="s">
        <v>204</v>
      </c>
      <c r="D729" s="16" t="s">
        <v>287</v>
      </c>
      <c r="E729" s="22" t="s">
        <v>620</v>
      </c>
      <c r="F729" s="108">
        <v>8528.4</v>
      </c>
      <c r="G729" s="108">
        <v>8528.4</v>
      </c>
      <c r="H729" s="108">
        <v>8528.4</v>
      </c>
    </row>
    <row r="730" spans="1:8" ht="60">
      <c r="A730" s="9" t="s">
        <v>251</v>
      </c>
      <c r="B730" s="9" t="s">
        <v>306</v>
      </c>
      <c r="C730" s="9" t="s">
        <v>205</v>
      </c>
      <c r="D730" s="16"/>
      <c r="E730" s="22" t="s">
        <v>931</v>
      </c>
      <c r="F730" s="108">
        <f>F731</f>
        <v>491.83599999999996</v>
      </c>
      <c r="G730" s="108">
        <f t="shared" ref="G730:H730" si="250">G731</f>
        <v>491.83599999999996</v>
      </c>
      <c r="H730" s="108">
        <f t="shared" si="250"/>
        <v>491.83599999999996</v>
      </c>
    </row>
    <row r="731" spans="1:8" ht="48">
      <c r="A731" s="9" t="s">
        <v>251</v>
      </c>
      <c r="B731" s="9" t="s">
        <v>306</v>
      </c>
      <c r="C731" s="9" t="s">
        <v>205</v>
      </c>
      <c r="D731" s="24" t="s">
        <v>282</v>
      </c>
      <c r="E731" s="130" t="s">
        <v>641</v>
      </c>
      <c r="F731" s="108">
        <f>F732+F733</f>
        <v>491.83599999999996</v>
      </c>
      <c r="G731" s="108">
        <f t="shared" ref="G731:H731" si="251">G732+G733</f>
        <v>491.83599999999996</v>
      </c>
      <c r="H731" s="108">
        <f t="shared" si="251"/>
        <v>491.83599999999996</v>
      </c>
    </row>
    <row r="732" spans="1:8" ht="84">
      <c r="A732" s="9" t="s">
        <v>251</v>
      </c>
      <c r="B732" s="9" t="s">
        <v>306</v>
      </c>
      <c r="C732" s="9" t="s">
        <v>205</v>
      </c>
      <c r="D732" s="16" t="s">
        <v>383</v>
      </c>
      <c r="E732" s="22" t="s">
        <v>621</v>
      </c>
      <c r="F732" s="108">
        <v>405.69099999999997</v>
      </c>
      <c r="G732" s="108">
        <v>405.69099999999997</v>
      </c>
      <c r="H732" s="108">
        <v>405.69099999999997</v>
      </c>
    </row>
    <row r="733" spans="1:8" s="228" customFormat="1" ht="84">
      <c r="A733" s="9" t="s">
        <v>251</v>
      </c>
      <c r="B733" s="9" t="s">
        <v>306</v>
      </c>
      <c r="C733" s="9" t="s">
        <v>205</v>
      </c>
      <c r="D733" s="16" t="s">
        <v>287</v>
      </c>
      <c r="E733" s="22" t="s">
        <v>620</v>
      </c>
      <c r="F733" s="108">
        <v>86.144999999999996</v>
      </c>
      <c r="G733" s="108">
        <v>86.144999999999996</v>
      </c>
      <c r="H733" s="108">
        <v>86.144999999999996</v>
      </c>
    </row>
    <row r="734" spans="1:8" ht="36">
      <c r="A734" s="9" t="s">
        <v>251</v>
      </c>
      <c r="B734" s="9" t="s">
        <v>306</v>
      </c>
      <c r="C734" s="9" t="s">
        <v>571</v>
      </c>
      <c r="D734" s="16"/>
      <c r="E734" s="22" t="s">
        <v>837</v>
      </c>
      <c r="F734" s="108">
        <f>F735</f>
        <v>400</v>
      </c>
      <c r="G734" s="108">
        <f t="shared" ref="G734:H735" si="252">G735</f>
        <v>0</v>
      </c>
      <c r="H734" s="108">
        <f t="shared" si="252"/>
        <v>0</v>
      </c>
    </row>
    <row r="735" spans="1:8" ht="48">
      <c r="A735" s="9" t="s">
        <v>251</v>
      </c>
      <c r="B735" s="9" t="s">
        <v>306</v>
      </c>
      <c r="C735" s="9" t="s">
        <v>571</v>
      </c>
      <c r="D735" s="27" t="s">
        <v>282</v>
      </c>
      <c r="E735" s="130" t="s">
        <v>641</v>
      </c>
      <c r="F735" s="108">
        <f>F736</f>
        <v>400</v>
      </c>
      <c r="G735" s="108">
        <f t="shared" si="252"/>
        <v>0</v>
      </c>
      <c r="H735" s="108">
        <f t="shared" si="252"/>
        <v>0</v>
      </c>
    </row>
    <row r="736" spans="1:8" ht="24">
      <c r="A736" s="9" t="s">
        <v>251</v>
      </c>
      <c r="B736" s="9" t="s">
        <v>306</v>
      </c>
      <c r="C736" s="9" t="s">
        <v>571</v>
      </c>
      <c r="D736" s="16">
        <v>612</v>
      </c>
      <c r="E736" s="22" t="s">
        <v>530</v>
      </c>
      <c r="F736" s="108">
        <v>400</v>
      </c>
      <c r="G736" s="108">
        <v>0</v>
      </c>
      <c r="H736" s="108">
        <v>0</v>
      </c>
    </row>
    <row r="737" spans="1:8" ht="60">
      <c r="A737" s="9" t="s">
        <v>251</v>
      </c>
      <c r="B737" s="9" t="s">
        <v>306</v>
      </c>
      <c r="C737" s="33" t="s">
        <v>838</v>
      </c>
      <c r="D737" s="16"/>
      <c r="E737" s="22" t="s">
        <v>1029</v>
      </c>
      <c r="F737" s="108">
        <f>F738</f>
        <v>7395.1469999999999</v>
      </c>
      <c r="G737" s="108">
        <f>G738</f>
        <v>7395.1469999999999</v>
      </c>
      <c r="H737" s="108">
        <f>H738</f>
        <v>7395.1469999999999</v>
      </c>
    </row>
    <row r="738" spans="1:8" ht="48">
      <c r="A738" s="9" t="s">
        <v>251</v>
      </c>
      <c r="B738" s="9" t="s">
        <v>306</v>
      </c>
      <c r="C738" s="33" t="s">
        <v>838</v>
      </c>
      <c r="D738" s="24" t="s">
        <v>282</v>
      </c>
      <c r="E738" s="130" t="s">
        <v>641</v>
      </c>
      <c r="F738" s="108">
        <f>F739</f>
        <v>7395.1469999999999</v>
      </c>
      <c r="G738" s="108">
        <f t="shared" ref="G738:H738" si="253">G739</f>
        <v>7395.1469999999999</v>
      </c>
      <c r="H738" s="108">
        <f t="shared" si="253"/>
        <v>7395.1469999999999</v>
      </c>
    </row>
    <row r="739" spans="1:8" ht="84">
      <c r="A739" s="9" t="s">
        <v>251</v>
      </c>
      <c r="B739" s="9" t="s">
        <v>306</v>
      </c>
      <c r="C739" s="33" t="s">
        <v>838</v>
      </c>
      <c r="D739" s="16" t="s">
        <v>383</v>
      </c>
      <c r="E739" s="22" t="s">
        <v>621</v>
      </c>
      <c r="F739" s="108">
        <v>7395.1469999999999</v>
      </c>
      <c r="G739" s="108">
        <v>7395.1469999999999</v>
      </c>
      <c r="H739" s="108">
        <v>7395.1469999999999</v>
      </c>
    </row>
    <row r="740" spans="1:8" ht="48">
      <c r="A740" s="9" t="s">
        <v>251</v>
      </c>
      <c r="B740" s="9" t="s">
        <v>306</v>
      </c>
      <c r="C740" s="33" t="s">
        <v>1088</v>
      </c>
      <c r="D740" s="16"/>
      <c r="E740" s="22" t="s">
        <v>989</v>
      </c>
      <c r="F740" s="108">
        <f>F741</f>
        <v>30</v>
      </c>
      <c r="G740" s="108">
        <f t="shared" ref="G740:H741" si="254">G741</f>
        <v>0</v>
      </c>
      <c r="H740" s="108">
        <f t="shared" si="254"/>
        <v>0</v>
      </c>
    </row>
    <row r="741" spans="1:8" ht="48">
      <c r="A741" s="9" t="s">
        <v>251</v>
      </c>
      <c r="B741" s="9" t="s">
        <v>306</v>
      </c>
      <c r="C741" s="33" t="s">
        <v>1088</v>
      </c>
      <c r="D741" s="24" t="s">
        <v>282</v>
      </c>
      <c r="E741" s="130" t="s">
        <v>641</v>
      </c>
      <c r="F741" s="108">
        <f>F742</f>
        <v>30</v>
      </c>
      <c r="G741" s="108">
        <f t="shared" si="254"/>
        <v>0</v>
      </c>
      <c r="H741" s="108">
        <f t="shared" si="254"/>
        <v>0</v>
      </c>
    </row>
    <row r="742" spans="1:8" ht="48">
      <c r="A742" s="9" t="s">
        <v>251</v>
      </c>
      <c r="B742" s="9" t="s">
        <v>306</v>
      </c>
      <c r="C742" s="33" t="s">
        <v>1088</v>
      </c>
      <c r="D742" s="16">
        <v>612</v>
      </c>
      <c r="E742" s="22" t="s">
        <v>530</v>
      </c>
      <c r="F742" s="108">
        <v>30</v>
      </c>
      <c r="G742" s="108">
        <v>0</v>
      </c>
      <c r="H742" s="108">
        <v>0</v>
      </c>
    </row>
    <row r="743" spans="1:8" s="155" customFormat="1" ht="48">
      <c r="A743" s="9" t="s">
        <v>251</v>
      </c>
      <c r="B743" s="9" t="s">
        <v>306</v>
      </c>
      <c r="C743" s="9" t="s">
        <v>507</v>
      </c>
      <c r="D743" s="16"/>
      <c r="E743" s="22" t="s">
        <v>169</v>
      </c>
      <c r="F743" s="108">
        <f>F744</f>
        <v>776.1</v>
      </c>
      <c r="G743" s="108">
        <f t="shared" ref="G743:H745" si="255">G744</f>
        <v>776.1</v>
      </c>
      <c r="H743" s="108">
        <f t="shared" si="255"/>
        <v>776.1</v>
      </c>
    </row>
    <row r="744" spans="1:8" s="155" customFormat="1" ht="72">
      <c r="A744" s="9" t="s">
        <v>251</v>
      </c>
      <c r="B744" s="9" t="s">
        <v>306</v>
      </c>
      <c r="C744" s="9" t="s">
        <v>468</v>
      </c>
      <c r="D744" s="16"/>
      <c r="E744" s="22" t="s">
        <v>932</v>
      </c>
      <c r="F744" s="108">
        <f>F745</f>
        <v>776.1</v>
      </c>
      <c r="G744" s="108">
        <f t="shared" si="255"/>
        <v>776.1</v>
      </c>
      <c r="H744" s="108">
        <f t="shared" si="255"/>
        <v>776.1</v>
      </c>
    </row>
    <row r="745" spans="1:8" s="155" customFormat="1" ht="48">
      <c r="A745" s="9" t="s">
        <v>251</v>
      </c>
      <c r="B745" s="9" t="s">
        <v>306</v>
      </c>
      <c r="C745" s="9" t="s">
        <v>468</v>
      </c>
      <c r="D745" s="27" t="s">
        <v>282</v>
      </c>
      <c r="E745" s="130" t="s">
        <v>641</v>
      </c>
      <c r="F745" s="108">
        <f>F746</f>
        <v>776.1</v>
      </c>
      <c r="G745" s="108">
        <f t="shared" si="255"/>
        <v>776.1</v>
      </c>
      <c r="H745" s="108">
        <f t="shared" si="255"/>
        <v>776.1</v>
      </c>
    </row>
    <row r="746" spans="1:8" s="155" customFormat="1" ht="84">
      <c r="A746" s="9" t="s">
        <v>251</v>
      </c>
      <c r="B746" s="9" t="s">
        <v>306</v>
      </c>
      <c r="C746" s="9" t="s">
        <v>468</v>
      </c>
      <c r="D746" s="16" t="s">
        <v>383</v>
      </c>
      <c r="E746" s="22" t="s">
        <v>621</v>
      </c>
      <c r="F746" s="108">
        <v>776.1</v>
      </c>
      <c r="G746" s="108">
        <v>776.1</v>
      </c>
      <c r="H746" s="108">
        <v>776.1</v>
      </c>
    </row>
    <row r="747" spans="1:8" s="206" customFormat="1" ht="48">
      <c r="A747" s="168" t="s">
        <v>251</v>
      </c>
      <c r="B747" s="101" t="s">
        <v>306</v>
      </c>
      <c r="C747" s="101" t="s">
        <v>127</v>
      </c>
      <c r="D747" s="168"/>
      <c r="E747" s="169" t="s">
        <v>939</v>
      </c>
      <c r="F747" s="170">
        <f t="shared" ref="F747:H748" si="256">F748</f>
        <v>40353.53</v>
      </c>
      <c r="G747" s="170">
        <f t="shared" si="256"/>
        <v>32628.43</v>
      </c>
      <c r="H747" s="170">
        <f t="shared" si="256"/>
        <v>32628.43</v>
      </c>
    </row>
    <row r="748" spans="1:8" s="206" customFormat="1" ht="48">
      <c r="A748" s="16" t="s">
        <v>251</v>
      </c>
      <c r="B748" s="9" t="s">
        <v>306</v>
      </c>
      <c r="C748" s="9" t="s">
        <v>128</v>
      </c>
      <c r="D748" s="16"/>
      <c r="E748" s="22" t="s">
        <v>940</v>
      </c>
      <c r="F748" s="108">
        <f>F749</f>
        <v>40353.53</v>
      </c>
      <c r="G748" s="108">
        <f t="shared" si="256"/>
        <v>32628.43</v>
      </c>
      <c r="H748" s="108">
        <f t="shared" si="256"/>
        <v>32628.43</v>
      </c>
    </row>
    <row r="749" spans="1:8" s="206" customFormat="1" ht="48">
      <c r="A749" s="16" t="s">
        <v>251</v>
      </c>
      <c r="B749" s="9" t="s">
        <v>306</v>
      </c>
      <c r="C749" s="9" t="s">
        <v>38</v>
      </c>
      <c r="D749" s="16"/>
      <c r="E749" s="22" t="s">
        <v>301</v>
      </c>
      <c r="F749" s="108">
        <f>F750+F754+F757</f>
        <v>40353.53</v>
      </c>
      <c r="G749" s="108">
        <f t="shared" ref="G749:H749" si="257">G750+G754</f>
        <v>32628.43</v>
      </c>
      <c r="H749" s="108">
        <f t="shared" si="257"/>
        <v>32628.43</v>
      </c>
    </row>
    <row r="750" spans="1:8" s="206" customFormat="1" ht="36">
      <c r="A750" s="16" t="s">
        <v>251</v>
      </c>
      <c r="B750" s="9" t="s">
        <v>306</v>
      </c>
      <c r="C750" s="9" t="s">
        <v>469</v>
      </c>
      <c r="D750" s="16"/>
      <c r="E750" s="22" t="s">
        <v>680</v>
      </c>
      <c r="F750" s="108">
        <f>F751</f>
        <v>33348.673000000003</v>
      </c>
      <c r="G750" s="108">
        <f>G751</f>
        <v>32628.43</v>
      </c>
      <c r="H750" s="108">
        <f>H751</f>
        <v>32628.43</v>
      </c>
    </row>
    <row r="751" spans="1:8" s="155" customFormat="1" ht="48">
      <c r="A751" s="16" t="s">
        <v>251</v>
      </c>
      <c r="B751" s="9" t="s">
        <v>306</v>
      </c>
      <c r="C751" s="9" t="s">
        <v>469</v>
      </c>
      <c r="D751" s="27" t="s">
        <v>282</v>
      </c>
      <c r="E751" s="130" t="s">
        <v>641</v>
      </c>
      <c r="F751" s="108">
        <f>F752+F753</f>
        <v>33348.673000000003</v>
      </c>
      <c r="G751" s="108">
        <f>G752+G753</f>
        <v>32628.43</v>
      </c>
      <c r="H751" s="108">
        <f>H752+H753</f>
        <v>32628.43</v>
      </c>
    </row>
    <row r="752" spans="1:8" s="155" customFormat="1" ht="84">
      <c r="A752" s="16" t="s">
        <v>251</v>
      </c>
      <c r="B752" s="9" t="s">
        <v>306</v>
      </c>
      <c r="C752" s="9" t="s">
        <v>469</v>
      </c>
      <c r="D752" s="16" t="s">
        <v>285</v>
      </c>
      <c r="E752" s="22" t="s">
        <v>621</v>
      </c>
      <c r="F752" s="108">
        <v>18578.822</v>
      </c>
      <c r="G752" s="108">
        <v>18271.266</v>
      </c>
      <c r="H752" s="108">
        <v>18271.266</v>
      </c>
    </row>
    <row r="753" spans="1:8" s="155" customFormat="1" ht="84">
      <c r="A753" s="16" t="s">
        <v>251</v>
      </c>
      <c r="B753" s="9" t="s">
        <v>306</v>
      </c>
      <c r="C753" s="9" t="s">
        <v>469</v>
      </c>
      <c r="D753" s="16" t="s">
        <v>287</v>
      </c>
      <c r="E753" s="22" t="s">
        <v>620</v>
      </c>
      <c r="F753" s="108">
        <v>14769.851000000001</v>
      </c>
      <c r="G753" s="108">
        <v>14357.164000000001</v>
      </c>
      <c r="H753" s="108">
        <v>14357.164000000001</v>
      </c>
    </row>
    <row r="754" spans="1:8" s="155" customFormat="1" ht="48">
      <c r="A754" s="16" t="s">
        <v>251</v>
      </c>
      <c r="B754" s="9" t="s">
        <v>306</v>
      </c>
      <c r="C754" s="9" t="s">
        <v>51</v>
      </c>
      <c r="D754" s="16"/>
      <c r="E754" s="22" t="s">
        <v>173</v>
      </c>
      <c r="F754" s="108">
        <f>F755</f>
        <v>6989.857</v>
      </c>
      <c r="G754" s="108">
        <f t="shared" ref="G754:H755" si="258">G755</f>
        <v>0</v>
      </c>
      <c r="H754" s="108">
        <f t="shared" si="258"/>
        <v>0</v>
      </c>
    </row>
    <row r="755" spans="1:8" s="155" customFormat="1" ht="48">
      <c r="A755" s="16" t="s">
        <v>251</v>
      </c>
      <c r="B755" s="9" t="s">
        <v>306</v>
      </c>
      <c r="C755" s="9" t="s">
        <v>51</v>
      </c>
      <c r="D755" s="24" t="s">
        <v>282</v>
      </c>
      <c r="E755" s="130" t="s">
        <v>641</v>
      </c>
      <c r="F755" s="108">
        <f>F756</f>
        <v>6989.857</v>
      </c>
      <c r="G755" s="108">
        <f t="shared" si="258"/>
        <v>0</v>
      </c>
      <c r="H755" s="108">
        <f t="shared" si="258"/>
        <v>0</v>
      </c>
    </row>
    <row r="756" spans="1:8" s="155" customFormat="1" ht="24">
      <c r="A756" s="16" t="s">
        <v>251</v>
      </c>
      <c r="B756" s="9" t="s">
        <v>306</v>
      </c>
      <c r="C756" s="9" t="s">
        <v>51</v>
      </c>
      <c r="D756" s="16">
        <v>622</v>
      </c>
      <c r="E756" s="22" t="s">
        <v>342</v>
      </c>
      <c r="F756" s="108">
        <v>6989.857</v>
      </c>
      <c r="G756" s="108">
        <v>0</v>
      </c>
      <c r="H756" s="108">
        <v>0</v>
      </c>
    </row>
    <row r="757" spans="1:8" s="155" customFormat="1" ht="36">
      <c r="A757" s="16" t="s">
        <v>251</v>
      </c>
      <c r="B757" s="9" t="s">
        <v>306</v>
      </c>
      <c r="C757" s="9" t="s">
        <v>269</v>
      </c>
      <c r="D757" s="16"/>
      <c r="E757" s="22" t="s">
        <v>1091</v>
      </c>
      <c r="F757" s="108">
        <f>F758</f>
        <v>15</v>
      </c>
      <c r="G757" s="108">
        <f t="shared" ref="G757:H758" si="259">G758</f>
        <v>0</v>
      </c>
      <c r="H757" s="108">
        <f t="shared" si="259"/>
        <v>0</v>
      </c>
    </row>
    <row r="758" spans="1:8" s="155" customFormat="1" ht="36">
      <c r="A758" s="16" t="s">
        <v>251</v>
      </c>
      <c r="B758" s="9" t="s">
        <v>306</v>
      </c>
      <c r="C758" s="9" t="s">
        <v>269</v>
      </c>
      <c r="D758" s="24" t="s">
        <v>242</v>
      </c>
      <c r="E758" s="130" t="s">
        <v>654</v>
      </c>
      <c r="F758" s="108">
        <f>F759</f>
        <v>15</v>
      </c>
      <c r="G758" s="108">
        <f t="shared" si="259"/>
        <v>0</v>
      </c>
      <c r="H758" s="108">
        <f t="shared" si="259"/>
        <v>0</v>
      </c>
    </row>
    <row r="759" spans="1:8" s="155" customFormat="1" ht="24">
      <c r="A759" s="16" t="s">
        <v>251</v>
      </c>
      <c r="B759" s="9" t="s">
        <v>306</v>
      </c>
      <c r="C759" s="9" t="s">
        <v>269</v>
      </c>
      <c r="D759" s="16" t="s">
        <v>244</v>
      </c>
      <c r="E759" s="22" t="s">
        <v>640</v>
      </c>
      <c r="F759" s="108">
        <v>15</v>
      </c>
      <c r="G759" s="108">
        <v>0</v>
      </c>
      <c r="H759" s="108">
        <v>0</v>
      </c>
    </row>
    <row r="760" spans="1:8" s="206" customFormat="1" ht="60">
      <c r="A760" s="9" t="s">
        <v>251</v>
      </c>
      <c r="B760" s="9" t="s">
        <v>306</v>
      </c>
      <c r="C760" s="101" t="s">
        <v>392</v>
      </c>
      <c r="D760" s="168"/>
      <c r="E760" s="169" t="s">
        <v>755</v>
      </c>
      <c r="F760" s="108">
        <f>F761</f>
        <v>3007</v>
      </c>
      <c r="G760" s="108">
        <f t="shared" ref="G760:H761" si="260">G761</f>
        <v>0</v>
      </c>
      <c r="H760" s="108">
        <f t="shared" si="260"/>
        <v>0</v>
      </c>
    </row>
    <row r="761" spans="1:8" s="206" customFormat="1" ht="72">
      <c r="A761" s="9" t="s">
        <v>251</v>
      </c>
      <c r="B761" s="9" t="s">
        <v>306</v>
      </c>
      <c r="C761" s="9" t="s">
        <v>393</v>
      </c>
      <c r="D761" s="16"/>
      <c r="E761" s="22" t="s">
        <v>756</v>
      </c>
      <c r="F761" s="108">
        <f>F762</f>
        <v>3007</v>
      </c>
      <c r="G761" s="108">
        <f t="shared" si="260"/>
        <v>0</v>
      </c>
      <c r="H761" s="108">
        <f t="shared" si="260"/>
        <v>0</v>
      </c>
    </row>
    <row r="762" spans="1:8" s="206" customFormat="1" ht="36">
      <c r="A762" s="9" t="s">
        <v>251</v>
      </c>
      <c r="B762" s="9" t="s">
        <v>306</v>
      </c>
      <c r="C762" s="9" t="s">
        <v>1056</v>
      </c>
      <c r="D762" s="16"/>
      <c r="E762" s="22" t="s">
        <v>1055</v>
      </c>
      <c r="F762" s="108">
        <f>F763+F766+F769</f>
        <v>3007</v>
      </c>
      <c r="G762" s="108">
        <f t="shared" ref="G762:H762" si="261">G763+G766+G769</f>
        <v>0</v>
      </c>
      <c r="H762" s="108">
        <f t="shared" si="261"/>
        <v>0</v>
      </c>
    </row>
    <row r="763" spans="1:8" s="206" customFormat="1" ht="132">
      <c r="A763" s="9" t="s">
        <v>251</v>
      </c>
      <c r="B763" s="9" t="s">
        <v>306</v>
      </c>
      <c r="C763" s="9" t="s">
        <v>1069</v>
      </c>
      <c r="D763" s="16"/>
      <c r="E763" s="22" t="s">
        <v>1070</v>
      </c>
      <c r="F763" s="108">
        <f>F764</f>
        <v>907</v>
      </c>
      <c r="G763" s="108">
        <f t="shared" ref="G763:H764" si="262">G764</f>
        <v>0</v>
      </c>
      <c r="H763" s="108">
        <f t="shared" si="262"/>
        <v>0</v>
      </c>
    </row>
    <row r="764" spans="1:8" s="206" customFormat="1" ht="48">
      <c r="A764" s="9" t="s">
        <v>251</v>
      </c>
      <c r="B764" s="9" t="s">
        <v>306</v>
      </c>
      <c r="C764" s="9" t="s">
        <v>1069</v>
      </c>
      <c r="D764" s="27" t="s">
        <v>282</v>
      </c>
      <c r="E764" s="130" t="s">
        <v>641</v>
      </c>
      <c r="F764" s="108">
        <f>F765</f>
        <v>907</v>
      </c>
      <c r="G764" s="108">
        <f t="shared" si="262"/>
        <v>0</v>
      </c>
      <c r="H764" s="108">
        <f t="shared" si="262"/>
        <v>0</v>
      </c>
    </row>
    <row r="765" spans="1:8" s="206" customFormat="1" ht="24">
      <c r="A765" s="9" t="s">
        <v>251</v>
      </c>
      <c r="B765" s="9" t="s">
        <v>306</v>
      </c>
      <c r="C765" s="9" t="s">
        <v>1069</v>
      </c>
      <c r="D765" s="16">
        <v>612</v>
      </c>
      <c r="E765" s="22" t="s">
        <v>530</v>
      </c>
      <c r="F765" s="108">
        <v>907</v>
      </c>
      <c r="G765" s="108">
        <v>0</v>
      </c>
      <c r="H765" s="108">
        <v>0</v>
      </c>
    </row>
    <row r="766" spans="1:8" s="206" customFormat="1" ht="120">
      <c r="A766" s="9" t="s">
        <v>251</v>
      </c>
      <c r="B766" s="9" t="s">
        <v>306</v>
      </c>
      <c r="C766" s="9" t="s">
        <v>1071</v>
      </c>
      <c r="D766" s="16"/>
      <c r="E766" s="22" t="s">
        <v>1072</v>
      </c>
      <c r="F766" s="108">
        <f>F767</f>
        <v>2000</v>
      </c>
      <c r="G766" s="108">
        <f t="shared" ref="G766:H767" si="263">G767</f>
        <v>0</v>
      </c>
      <c r="H766" s="108">
        <f t="shared" si="263"/>
        <v>0</v>
      </c>
    </row>
    <row r="767" spans="1:8" s="206" customFormat="1" ht="48">
      <c r="A767" s="9" t="s">
        <v>251</v>
      </c>
      <c r="B767" s="9" t="s">
        <v>306</v>
      </c>
      <c r="C767" s="9" t="s">
        <v>1071</v>
      </c>
      <c r="D767" s="27" t="s">
        <v>282</v>
      </c>
      <c r="E767" s="130" t="s">
        <v>641</v>
      </c>
      <c r="F767" s="108">
        <f>F768</f>
        <v>2000</v>
      </c>
      <c r="G767" s="108">
        <f t="shared" si="263"/>
        <v>0</v>
      </c>
      <c r="H767" s="108">
        <f t="shared" si="263"/>
        <v>0</v>
      </c>
    </row>
    <row r="768" spans="1:8" s="206" customFormat="1" ht="24">
      <c r="A768" s="9" t="s">
        <v>251</v>
      </c>
      <c r="B768" s="9" t="s">
        <v>306</v>
      </c>
      <c r="C768" s="9" t="s">
        <v>1071</v>
      </c>
      <c r="D768" s="16">
        <v>612</v>
      </c>
      <c r="E768" s="22" t="s">
        <v>530</v>
      </c>
      <c r="F768" s="108">
        <v>2000</v>
      </c>
      <c r="G768" s="108">
        <v>0</v>
      </c>
      <c r="H768" s="108">
        <v>0</v>
      </c>
    </row>
    <row r="769" spans="1:8" s="206" customFormat="1" ht="168">
      <c r="A769" s="9" t="s">
        <v>251</v>
      </c>
      <c r="B769" s="9" t="s">
        <v>306</v>
      </c>
      <c r="C769" s="9" t="s">
        <v>1108</v>
      </c>
      <c r="D769" s="16"/>
      <c r="E769" s="22" t="s">
        <v>1109</v>
      </c>
      <c r="F769" s="108">
        <f>F770</f>
        <v>100</v>
      </c>
      <c r="G769" s="108">
        <f t="shared" ref="G769:H770" si="264">G770</f>
        <v>0</v>
      </c>
      <c r="H769" s="108">
        <f t="shared" si="264"/>
        <v>0</v>
      </c>
    </row>
    <row r="770" spans="1:8" s="206" customFormat="1" ht="48">
      <c r="A770" s="9" t="s">
        <v>251</v>
      </c>
      <c r="B770" s="9" t="s">
        <v>306</v>
      </c>
      <c r="C770" s="9" t="s">
        <v>1108</v>
      </c>
      <c r="D770" s="27" t="s">
        <v>282</v>
      </c>
      <c r="E770" s="130" t="s">
        <v>641</v>
      </c>
      <c r="F770" s="108">
        <f>F771</f>
        <v>100</v>
      </c>
      <c r="G770" s="108">
        <f t="shared" si="264"/>
        <v>0</v>
      </c>
      <c r="H770" s="108">
        <f t="shared" si="264"/>
        <v>0</v>
      </c>
    </row>
    <row r="771" spans="1:8" s="206" customFormat="1" ht="24">
      <c r="A771" s="9" t="s">
        <v>251</v>
      </c>
      <c r="B771" s="9" t="s">
        <v>306</v>
      </c>
      <c r="C771" s="9" t="s">
        <v>1108</v>
      </c>
      <c r="D771" s="16">
        <v>612</v>
      </c>
      <c r="E771" s="22" t="s">
        <v>530</v>
      </c>
      <c r="F771" s="108">
        <v>100</v>
      </c>
      <c r="G771" s="108">
        <v>0</v>
      </c>
      <c r="H771" s="108">
        <v>0</v>
      </c>
    </row>
    <row r="772" spans="1:8" ht="36">
      <c r="A772" s="92" t="s">
        <v>251</v>
      </c>
      <c r="B772" s="92" t="s">
        <v>26</v>
      </c>
      <c r="C772" s="91"/>
      <c r="D772" s="92"/>
      <c r="E772" s="105" t="s">
        <v>344</v>
      </c>
      <c r="F772" s="119">
        <f>F773+F779+F786</f>
        <v>703.96</v>
      </c>
      <c r="G772" s="119">
        <f t="shared" ref="G772:H772" si="265">G773+G779+G786</f>
        <v>703.96</v>
      </c>
      <c r="H772" s="119">
        <f t="shared" si="265"/>
        <v>703.96</v>
      </c>
    </row>
    <row r="773" spans="1:8" ht="48">
      <c r="A773" s="16" t="s">
        <v>251</v>
      </c>
      <c r="B773" s="16" t="s">
        <v>26</v>
      </c>
      <c r="C773" s="9" t="s">
        <v>132</v>
      </c>
      <c r="D773" s="16"/>
      <c r="E773" s="169" t="s">
        <v>984</v>
      </c>
      <c r="F773" s="108">
        <f>F774</f>
        <v>200</v>
      </c>
      <c r="G773" s="108">
        <f>G774</f>
        <v>200</v>
      </c>
      <c r="H773" s="108">
        <f>H774</f>
        <v>200</v>
      </c>
    </row>
    <row r="774" spans="1:8" ht="48">
      <c r="A774" s="16" t="s">
        <v>251</v>
      </c>
      <c r="B774" s="16" t="s">
        <v>26</v>
      </c>
      <c r="C774" s="9" t="s">
        <v>140</v>
      </c>
      <c r="D774" s="24"/>
      <c r="E774" s="22" t="s">
        <v>300</v>
      </c>
      <c r="F774" s="108">
        <f>F776</f>
        <v>200</v>
      </c>
      <c r="G774" s="108">
        <f>G776</f>
        <v>200</v>
      </c>
      <c r="H774" s="108">
        <f>H776</f>
        <v>200</v>
      </c>
    </row>
    <row r="775" spans="1:8" ht="48">
      <c r="A775" s="16" t="s">
        <v>251</v>
      </c>
      <c r="B775" s="16" t="s">
        <v>26</v>
      </c>
      <c r="C775" s="9" t="s">
        <v>141</v>
      </c>
      <c r="D775" s="24"/>
      <c r="E775" s="22" t="s">
        <v>682</v>
      </c>
      <c r="F775" s="108">
        <f>F776</f>
        <v>200</v>
      </c>
      <c r="G775" s="108">
        <f t="shared" ref="G775:H777" si="266">G776</f>
        <v>200</v>
      </c>
      <c r="H775" s="108">
        <f t="shared" si="266"/>
        <v>200</v>
      </c>
    </row>
    <row r="776" spans="1:8" ht="36">
      <c r="A776" s="16" t="s">
        <v>251</v>
      </c>
      <c r="B776" s="16" t="s">
        <v>26</v>
      </c>
      <c r="C776" s="9" t="s">
        <v>477</v>
      </c>
      <c r="D776" s="25"/>
      <c r="E776" s="133" t="s">
        <v>113</v>
      </c>
      <c r="F776" s="108">
        <f>F777</f>
        <v>200</v>
      </c>
      <c r="G776" s="108">
        <f t="shared" si="266"/>
        <v>200</v>
      </c>
      <c r="H776" s="108">
        <f t="shared" si="266"/>
        <v>200</v>
      </c>
    </row>
    <row r="777" spans="1:8" ht="48">
      <c r="A777" s="16" t="s">
        <v>251</v>
      </c>
      <c r="B777" s="16" t="s">
        <v>26</v>
      </c>
      <c r="C777" s="9" t="s">
        <v>477</v>
      </c>
      <c r="D777" s="27" t="s">
        <v>282</v>
      </c>
      <c r="E777" s="130" t="s">
        <v>641</v>
      </c>
      <c r="F777" s="108">
        <f>F778</f>
        <v>200</v>
      </c>
      <c r="G777" s="108">
        <f t="shared" si="266"/>
        <v>200</v>
      </c>
      <c r="H777" s="108">
        <f t="shared" si="266"/>
        <v>200</v>
      </c>
    </row>
    <row r="778" spans="1:8" ht="84">
      <c r="A778" s="16" t="s">
        <v>251</v>
      </c>
      <c r="B778" s="16" t="s">
        <v>26</v>
      </c>
      <c r="C778" s="9" t="s">
        <v>477</v>
      </c>
      <c r="D778" s="16" t="s">
        <v>285</v>
      </c>
      <c r="E778" s="22" t="s">
        <v>621</v>
      </c>
      <c r="F778" s="108">
        <v>200</v>
      </c>
      <c r="G778" s="108">
        <v>200</v>
      </c>
      <c r="H778" s="108">
        <v>200</v>
      </c>
    </row>
    <row r="779" spans="1:8" ht="48">
      <c r="A779" s="168" t="s">
        <v>251</v>
      </c>
      <c r="B779" s="168" t="s">
        <v>26</v>
      </c>
      <c r="C779" s="101" t="s">
        <v>127</v>
      </c>
      <c r="D779" s="168"/>
      <c r="E779" s="169" t="s">
        <v>939</v>
      </c>
      <c r="F779" s="170">
        <f>F780</f>
        <v>80.740000000000009</v>
      </c>
      <c r="G779" s="170">
        <f>G780</f>
        <v>80.740000000000009</v>
      </c>
      <c r="H779" s="170">
        <f>H780</f>
        <v>80.740000000000009</v>
      </c>
    </row>
    <row r="780" spans="1:8" ht="48">
      <c r="A780" s="16" t="s">
        <v>251</v>
      </c>
      <c r="B780" s="16" t="s">
        <v>26</v>
      </c>
      <c r="C780" s="9" t="s">
        <v>128</v>
      </c>
      <c r="D780" s="16"/>
      <c r="E780" s="22" t="s">
        <v>940</v>
      </c>
      <c r="F780" s="108">
        <f>F782</f>
        <v>80.740000000000009</v>
      </c>
      <c r="G780" s="108">
        <f>G782</f>
        <v>80.740000000000009</v>
      </c>
      <c r="H780" s="108">
        <f>H782</f>
        <v>80.740000000000009</v>
      </c>
    </row>
    <row r="781" spans="1:8" ht="48">
      <c r="A781" s="16" t="s">
        <v>251</v>
      </c>
      <c r="B781" s="16" t="s">
        <v>26</v>
      </c>
      <c r="C781" s="9" t="s">
        <v>38</v>
      </c>
      <c r="D781" s="16"/>
      <c r="E781" s="22" t="s">
        <v>301</v>
      </c>
      <c r="F781" s="108">
        <f t="shared" ref="F781:H782" si="267">F782</f>
        <v>80.740000000000009</v>
      </c>
      <c r="G781" s="108">
        <f t="shared" si="267"/>
        <v>80.740000000000009</v>
      </c>
      <c r="H781" s="108">
        <f t="shared" si="267"/>
        <v>80.740000000000009</v>
      </c>
    </row>
    <row r="782" spans="1:8" ht="36">
      <c r="A782" s="16" t="s">
        <v>251</v>
      </c>
      <c r="B782" s="16" t="s">
        <v>26</v>
      </c>
      <c r="C782" s="9" t="s">
        <v>470</v>
      </c>
      <c r="D782" s="25"/>
      <c r="E782" s="22" t="s">
        <v>344</v>
      </c>
      <c r="F782" s="108">
        <f t="shared" si="267"/>
        <v>80.740000000000009</v>
      </c>
      <c r="G782" s="108">
        <f t="shared" si="267"/>
        <v>80.740000000000009</v>
      </c>
      <c r="H782" s="108">
        <f t="shared" si="267"/>
        <v>80.740000000000009</v>
      </c>
    </row>
    <row r="783" spans="1:8" ht="48">
      <c r="A783" s="16" t="s">
        <v>251</v>
      </c>
      <c r="B783" s="16" t="s">
        <v>26</v>
      </c>
      <c r="C783" s="9" t="s">
        <v>470</v>
      </c>
      <c r="D783" s="27" t="s">
        <v>282</v>
      </c>
      <c r="E783" s="130" t="s">
        <v>641</v>
      </c>
      <c r="F783" s="108">
        <f>F784+F785</f>
        <v>80.740000000000009</v>
      </c>
      <c r="G783" s="108">
        <f>G784+G785</f>
        <v>80.740000000000009</v>
      </c>
      <c r="H783" s="108">
        <f>H784+H785</f>
        <v>80.740000000000009</v>
      </c>
    </row>
    <row r="784" spans="1:8" ht="84">
      <c r="A784" s="16" t="s">
        <v>251</v>
      </c>
      <c r="B784" s="16" t="s">
        <v>26</v>
      </c>
      <c r="C784" s="9" t="s">
        <v>470</v>
      </c>
      <c r="D784" s="16" t="s">
        <v>285</v>
      </c>
      <c r="E784" s="22" t="s">
        <v>621</v>
      </c>
      <c r="F784" s="108">
        <v>18.420000000000002</v>
      </c>
      <c r="G784" s="108">
        <v>18.420000000000002</v>
      </c>
      <c r="H784" s="108">
        <v>18.420000000000002</v>
      </c>
    </row>
    <row r="785" spans="1:8" ht="84">
      <c r="A785" s="16" t="s">
        <v>251</v>
      </c>
      <c r="B785" s="16" t="s">
        <v>26</v>
      </c>
      <c r="C785" s="9" t="s">
        <v>470</v>
      </c>
      <c r="D785" s="16" t="s">
        <v>287</v>
      </c>
      <c r="E785" s="22" t="s">
        <v>620</v>
      </c>
      <c r="F785" s="108">
        <v>62.32</v>
      </c>
      <c r="G785" s="108">
        <v>62.32</v>
      </c>
      <c r="H785" s="108">
        <v>62.32</v>
      </c>
    </row>
    <row r="786" spans="1:8" ht="48">
      <c r="A786" s="16" t="s">
        <v>251</v>
      </c>
      <c r="B786" s="16" t="s">
        <v>26</v>
      </c>
      <c r="C786" s="101" t="s">
        <v>43</v>
      </c>
      <c r="D786" s="168"/>
      <c r="E786" s="169" t="s">
        <v>788</v>
      </c>
      <c r="F786" s="170">
        <f>F787</f>
        <v>423.22</v>
      </c>
      <c r="G786" s="170">
        <f>G787</f>
        <v>423.22</v>
      </c>
      <c r="H786" s="170">
        <f>H787</f>
        <v>423.22</v>
      </c>
    </row>
    <row r="787" spans="1:8" ht="36">
      <c r="A787" s="16" t="s">
        <v>251</v>
      </c>
      <c r="B787" s="16" t="s">
        <v>26</v>
      </c>
      <c r="C787" s="9" t="s">
        <v>44</v>
      </c>
      <c r="D787" s="16"/>
      <c r="E787" s="22" t="s">
        <v>708</v>
      </c>
      <c r="F787" s="108">
        <f t="shared" ref="F787:H790" si="268">F788</f>
        <v>423.22</v>
      </c>
      <c r="G787" s="108">
        <f t="shared" si="268"/>
        <v>423.22</v>
      </c>
      <c r="H787" s="108">
        <f t="shared" si="268"/>
        <v>423.22</v>
      </c>
    </row>
    <row r="788" spans="1:8" ht="60">
      <c r="A788" s="16" t="s">
        <v>251</v>
      </c>
      <c r="B788" s="16" t="s">
        <v>26</v>
      </c>
      <c r="C788" s="9" t="s">
        <v>102</v>
      </c>
      <c r="D788" s="9"/>
      <c r="E788" s="22" t="s">
        <v>710</v>
      </c>
      <c r="F788" s="108">
        <f t="shared" si="268"/>
        <v>423.22</v>
      </c>
      <c r="G788" s="108">
        <f t="shared" si="268"/>
        <v>423.22</v>
      </c>
      <c r="H788" s="108">
        <f t="shared" si="268"/>
        <v>423.22</v>
      </c>
    </row>
    <row r="789" spans="1:8" s="161" customFormat="1" ht="36">
      <c r="A789" s="16" t="s">
        <v>251</v>
      </c>
      <c r="B789" s="16" t="s">
        <v>26</v>
      </c>
      <c r="C789" s="9" t="s">
        <v>768</v>
      </c>
      <c r="D789" s="16"/>
      <c r="E789" s="22" t="s">
        <v>35</v>
      </c>
      <c r="F789" s="108">
        <f>F790</f>
        <v>423.22</v>
      </c>
      <c r="G789" s="108">
        <f t="shared" si="268"/>
        <v>423.22</v>
      </c>
      <c r="H789" s="108">
        <f t="shared" si="268"/>
        <v>423.22</v>
      </c>
    </row>
    <row r="790" spans="1:8" ht="36">
      <c r="A790" s="16" t="s">
        <v>251</v>
      </c>
      <c r="B790" s="16" t="s">
        <v>26</v>
      </c>
      <c r="C790" s="9" t="s">
        <v>768</v>
      </c>
      <c r="D790" s="24" t="s">
        <v>242</v>
      </c>
      <c r="E790" s="130" t="s">
        <v>654</v>
      </c>
      <c r="F790" s="108">
        <f t="shared" si="268"/>
        <v>423.22</v>
      </c>
      <c r="G790" s="108">
        <f t="shared" si="268"/>
        <v>423.22</v>
      </c>
      <c r="H790" s="108">
        <f t="shared" si="268"/>
        <v>423.22</v>
      </c>
    </row>
    <row r="791" spans="1:8" s="167" customFormat="1" ht="24">
      <c r="A791" s="16" t="s">
        <v>251</v>
      </c>
      <c r="B791" s="16" t="s">
        <v>26</v>
      </c>
      <c r="C791" s="9" t="s">
        <v>768</v>
      </c>
      <c r="D791" s="16" t="s">
        <v>244</v>
      </c>
      <c r="E791" s="22" t="s">
        <v>640</v>
      </c>
      <c r="F791" s="108">
        <v>423.22</v>
      </c>
      <c r="G791" s="108">
        <v>423.22</v>
      </c>
      <c r="H791" s="108">
        <v>423.22</v>
      </c>
    </row>
    <row r="792" spans="1:8">
      <c r="A792" s="92" t="s">
        <v>251</v>
      </c>
      <c r="B792" s="92" t="s">
        <v>251</v>
      </c>
      <c r="C792" s="91"/>
      <c r="D792" s="92"/>
      <c r="E792" s="92" t="s">
        <v>296</v>
      </c>
      <c r="F792" s="119">
        <f>F793+F799</f>
        <v>12332.315999999999</v>
      </c>
      <c r="G792" s="119">
        <f>G799</f>
        <v>7218.4830000000002</v>
      </c>
      <c r="H792" s="119">
        <f>H799</f>
        <v>7218.4830000000002</v>
      </c>
    </row>
    <row r="793" spans="1:8" s="161" customFormat="1" ht="48">
      <c r="A793" s="16" t="s">
        <v>251</v>
      </c>
      <c r="B793" s="16" t="s">
        <v>251</v>
      </c>
      <c r="C793" s="101" t="s">
        <v>132</v>
      </c>
      <c r="D793" s="168"/>
      <c r="E793" s="169" t="s">
        <v>984</v>
      </c>
      <c r="F793" s="170">
        <f t="shared" ref="F793:H794" si="269">F794</f>
        <v>4523.1400000000003</v>
      </c>
      <c r="G793" s="170">
        <f t="shared" si="269"/>
        <v>0</v>
      </c>
      <c r="H793" s="170">
        <f t="shared" si="269"/>
        <v>0</v>
      </c>
    </row>
    <row r="794" spans="1:8" s="161" customFormat="1" ht="36">
      <c r="A794" s="16" t="s">
        <v>251</v>
      </c>
      <c r="B794" s="16" t="s">
        <v>251</v>
      </c>
      <c r="C794" s="9" t="s">
        <v>378</v>
      </c>
      <c r="D794" s="16"/>
      <c r="E794" s="22" t="s">
        <v>686</v>
      </c>
      <c r="F794" s="108">
        <f>F795</f>
        <v>4523.1400000000003</v>
      </c>
      <c r="G794" s="108">
        <f t="shared" si="269"/>
        <v>0</v>
      </c>
      <c r="H794" s="108">
        <f t="shared" si="269"/>
        <v>0</v>
      </c>
    </row>
    <row r="795" spans="1:8" s="161" customFormat="1" ht="60">
      <c r="A795" s="16" t="s">
        <v>251</v>
      </c>
      <c r="B795" s="16" t="s">
        <v>251</v>
      </c>
      <c r="C795" s="9" t="s">
        <v>665</v>
      </c>
      <c r="D795" s="16"/>
      <c r="E795" s="22" t="s">
        <v>666</v>
      </c>
      <c r="F795" s="108">
        <f t="shared" ref="F795:H797" si="270">F796</f>
        <v>4523.1400000000003</v>
      </c>
      <c r="G795" s="108">
        <f>G796</f>
        <v>0</v>
      </c>
      <c r="H795" s="108">
        <f>H796</f>
        <v>0</v>
      </c>
    </row>
    <row r="796" spans="1:8" s="161" customFormat="1" ht="48">
      <c r="A796" s="16" t="s">
        <v>251</v>
      </c>
      <c r="B796" s="16" t="s">
        <v>251</v>
      </c>
      <c r="C796" s="9" t="s">
        <v>667</v>
      </c>
      <c r="D796" s="16"/>
      <c r="E796" s="22" t="s">
        <v>681</v>
      </c>
      <c r="F796" s="108">
        <f t="shared" si="270"/>
        <v>4523.1400000000003</v>
      </c>
      <c r="G796" s="108">
        <f t="shared" si="270"/>
        <v>0</v>
      </c>
      <c r="H796" s="108">
        <f t="shared" si="270"/>
        <v>0</v>
      </c>
    </row>
    <row r="797" spans="1:8" s="161" customFormat="1" ht="48">
      <c r="A797" s="16" t="s">
        <v>251</v>
      </c>
      <c r="B797" s="16" t="s">
        <v>251</v>
      </c>
      <c r="C797" s="9" t="s">
        <v>667</v>
      </c>
      <c r="D797" s="27" t="s">
        <v>282</v>
      </c>
      <c r="E797" s="130" t="s">
        <v>641</v>
      </c>
      <c r="F797" s="108">
        <f t="shared" si="270"/>
        <v>4523.1400000000003</v>
      </c>
      <c r="G797" s="108">
        <f t="shared" si="270"/>
        <v>0</v>
      </c>
      <c r="H797" s="108">
        <f t="shared" si="270"/>
        <v>0</v>
      </c>
    </row>
    <row r="798" spans="1:8" s="161" customFormat="1" ht="84">
      <c r="A798" s="16" t="s">
        <v>251</v>
      </c>
      <c r="B798" s="16" t="s">
        <v>251</v>
      </c>
      <c r="C798" s="9" t="s">
        <v>667</v>
      </c>
      <c r="D798" s="16" t="s">
        <v>285</v>
      </c>
      <c r="E798" s="22" t="s">
        <v>621</v>
      </c>
      <c r="F798" s="108">
        <v>4523.1400000000003</v>
      </c>
      <c r="G798" s="108">
        <v>0</v>
      </c>
      <c r="H798" s="108">
        <v>0</v>
      </c>
    </row>
    <row r="799" spans="1:8" ht="36">
      <c r="A799" s="101" t="s">
        <v>251</v>
      </c>
      <c r="B799" s="101" t="s">
        <v>251</v>
      </c>
      <c r="C799" s="101" t="s">
        <v>396</v>
      </c>
      <c r="D799" s="101"/>
      <c r="E799" s="169" t="s">
        <v>772</v>
      </c>
      <c r="F799" s="170">
        <f t="shared" ref="F799:H800" si="271">F800</f>
        <v>7809.1759999999995</v>
      </c>
      <c r="G799" s="170">
        <f t="shared" si="271"/>
        <v>7218.4830000000002</v>
      </c>
      <c r="H799" s="170">
        <f t="shared" si="271"/>
        <v>7218.4830000000002</v>
      </c>
    </row>
    <row r="800" spans="1:8" ht="36">
      <c r="A800" s="9" t="s">
        <v>251</v>
      </c>
      <c r="B800" s="9" t="s">
        <v>251</v>
      </c>
      <c r="C800" s="9" t="s">
        <v>524</v>
      </c>
      <c r="D800" s="9"/>
      <c r="E800" s="22" t="s">
        <v>661</v>
      </c>
      <c r="F800" s="108">
        <f t="shared" si="271"/>
        <v>7809.1759999999995</v>
      </c>
      <c r="G800" s="108">
        <f t="shared" si="271"/>
        <v>7218.4830000000002</v>
      </c>
      <c r="H800" s="108">
        <f t="shared" si="271"/>
        <v>7218.4830000000002</v>
      </c>
    </row>
    <row r="801" spans="1:8" ht="120">
      <c r="A801" s="9" t="s">
        <v>251</v>
      </c>
      <c r="B801" s="9" t="s">
        <v>251</v>
      </c>
      <c r="C801" s="9" t="s">
        <v>525</v>
      </c>
      <c r="D801" s="9"/>
      <c r="E801" s="22" t="s">
        <v>683</v>
      </c>
      <c r="F801" s="108">
        <f>F802+F809+F805</f>
        <v>7809.1759999999995</v>
      </c>
      <c r="G801" s="108">
        <f>G802+G809+G805</f>
        <v>7218.4830000000002</v>
      </c>
      <c r="H801" s="108">
        <f>H802+H809+H805</f>
        <v>7218.4830000000002</v>
      </c>
    </row>
    <row r="802" spans="1:8" ht="36">
      <c r="A802" s="9" t="s">
        <v>251</v>
      </c>
      <c r="B802" s="9" t="s">
        <v>251</v>
      </c>
      <c r="C802" s="9" t="s">
        <v>479</v>
      </c>
      <c r="D802" s="9"/>
      <c r="E802" s="22" t="s">
        <v>662</v>
      </c>
      <c r="F802" s="108">
        <f t="shared" ref="F802:H803" si="272">F803</f>
        <v>725.69100000000003</v>
      </c>
      <c r="G802" s="108">
        <f t="shared" si="272"/>
        <v>725.69100000000003</v>
      </c>
      <c r="H802" s="108">
        <f t="shared" si="272"/>
        <v>725.69100000000003</v>
      </c>
    </row>
    <row r="803" spans="1:8" ht="36">
      <c r="A803" s="9" t="s">
        <v>251</v>
      </c>
      <c r="B803" s="9" t="s">
        <v>251</v>
      </c>
      <c r="C803" s="9" t="s">
        <v>479</v>
      </c>
      <c r="D803" s="24" t="s">
        <v>242</v>
      </c>
      <c r="E803" s="130" t="s">
        <v>654</v>
      </c>
      <c r="F803" s="108">
        <f t="shared" si="272"/>
        <v>725.69100000000003</v>
      </c>
      <c r="G803" s="108">
        <f t="shared" si="272"/>
        <v>725.69100000000003</v>
      </c>
      <c r="H803" s="108">
        <f t="shared" si="272"/>
        <v>725.69100000000003</v>
      </c>
    </row>
    <row r="804" spans="1:8" ht="24">
      <c r="A804" s="9" t="s">
        <v>251</v>
      </c>
      <c r="B804" s="9" t="s">
        <v>251</v>
      </c>
      <c r="C804" s="9" t="s">
        <v>479</v>
      </c>
      <c r="D804" s="16" t="s">
        <v>244</v>
      </c>
      <c r="E804" s="22" t="s">
        <v>640</v>
      </c>
      <c r="F804" s="108">
        <v>725.69100000000003</v>
      </c>
      <c r="G804" s="108">
        <v>725.69100000000003</v>
      </c>
      <c r="H804" s="108">
        <v>725.69100000000003</v>
      </c>
    </row>
    <row r="805" spans="1:8" ht="48">
      <c r="A805" s="9" t="s">
        <v>251</v>
      </c>
      <c r="B805" s="9" t="s">
        <v>251</v>
      </c>
      <c r="C805" s="9" t="s">
        <v>480</v>
      </c>
      <c r="D805" s="9"/>
      <c r="E805" s="22" t="s">
        <v>681</v>
      </c>
      <c r="F805" s="108">
        <f>F806</f>
        <v>276.89699999999999</v>
      </c>
      <c r="G805" s="108">
        <f>G806</f>
        <v>189.459</v>
      </c>
      <c r="H805" s="108">
        <f>H806</f>
        <v>189.459</v>
      </c>
    </row>
    <row r="806" spans="1:8" ht="96">
      <c r="A806" s="9" t="s">
        <v>251</v>
      </c>
      <c r="B806" s="9" t="s">
        <v>251</v>
      </c>
      <c r="C806" s="9" t="s">
        <v>480</v>
      </c>
      <c r="D806" s="24" t="s">
        <v>543</v>
      </c>
      <c r="E806" s="130" t="s">
        <v>544</v>
      </c>
      <c r="F806" s="108">
        <f>F807+F808</f>
        <v>276.89699999999999</v>
      </c>
      <c r="G806" s="108">
        <f>G807+G808</f>
        <v>189.459</v>
      </c>
      <c r="H806" s="108">
        <f>H807+H808</f>
        <v>189.459</v>
      </c>
    </row>
    <row r="807" spans="1:8">
      <c r="A807" s="9" t="s">
        <v>251</v>
      </c>
      <c r="B807" s="9" t="s">
        <v>251</v>
      </c>
      <c r="C807" s="9" t="s">
        <v>480</v>
      </c>
      <c r="D807" s="25" t="s">
        <v>550</v>
      </c>
      <c r="E807" s="133" t="s">
        <v>644</v>
      </c>
      <c r="F807" s="108">
        <v>212.67099999999999</v>
      </c>
      <c r="G807" s="108">
        <v>145.51400000000001</v>
      </c>
      <c r="H807" s="108">
        <v>145.51400000000001</v>
      </c>
    </row>
    <row r="808" spans="1:8" ht="60">
      <c r="A808" s="9" t="s">
        <v>251</v>
      </c>
      <c r="B808" s="9" t="s">
        <v>251</v>
      </c>
      <c r="C808" s="9" t="s">
        <v>480</v>
      </c>
      <c r="D808" s="25">
        <v>119</v>
      </c>
      <c r="E808" s="133" t="s">
        <v>651</v>
      </c>
      <c r="F808" s="108">
        <v>64.225999999999999</v>
      </c>
      <c r="G808" s="108">
        <v>43.945</v>
      </c>
      <c r="H808" s="108">
        <v>43.945</v>
      </c>
    </row>
    <row r="809" spans="1:8" ht="24">
      <c r="A809" s="9" t="s">
        <v>251</v>
      </c>
      <c r="B809" s="9" t="s">
        <v>251</v>
      </c>
      <c r="C809" s="9" t="s">
        <v>481</v>
      </c>
      <c r="D809" s="9"/>
      <c r="E809" s="130" t="s">
        <v>995</v>
      </c>
      <c r="F809" s="108">
        <f>F810+F813+F816</f>
        <v>6806.5879999999997</v>
      </c>
      <c r="G809" s="108">
        <f>G810+G813+G816</f>
        <v>6303.3330000000005</v>
      </c>
      <c r="H809" s="108">
        <f>H810+H813+H816</f>
        <v>6303.3330000000005</v>
      </c>
    </row>
    <row r="810" spans="1:8" ht="96">
      <c r="A810" s="9" t="s">
        <v>251</v>
      </c>
      <c r="B810" s="9" t="s">
        <v>251</v>
      </c>
      <c r="C810" s="9" t="s">
        <v>481</v>
      </c>
      <c r="D810" s="24" t="s">
        <v>543</v>
      </c>
      <c r="E810" s="130" t="s">
        <v>544</v>
      </c>
      <c r="F810" s="108">
        <f>F811+F812</f>
        <v>6262.4719999999998</v>
      </c>
      <c r="G810" s="108">
        <f>G811+G812</f>
        <v>5935.9800000000005</v>
      </c>
      <c r="H810" s="108">
        <f>H811+H812</f>
        <v>5935.9800000000005</v>
      </c>
    </row>
    <row r="811" spans="1:8">
      <c r="A811" s="9" t="s">
        <v>251</v>
      </c>
      <c r="B811" s="9" t="s">
        <v>251</v>
      </c>
      <c r="C811" s="9" t="s">
        <v>481</v>
      </c>
      <c r="D811" s="25" t="s">
        <v>550</v>
      </c>
      <c r="E811" s="133" t="s">
        <v>644</v>
      </c>
      <c r="F811" s="108">
        <v>4809.8879999999999</v>
      </c>
      <c r="G811" s="108">
        <v>4559.1260000000002</v>
      </c>
      <c r="H811" s="108">
        <v>4559.1260000000002</v>
      </c>
    </row>
    <row r="812" spans="1:8" ht="60">
      <c r="A812" s="9" t="s">
        <v>251</v>
      </c>
      <c r="B812" s="9" t="s">
        <v>251</v>
      </c>
      <c r="C812" s="9" t="s">
        <v>481</v>
      </c>
      <c r="D812" s="25">
        <v>119</v>
      </c>
      <c r="E812" s="133" t="s">
        <v>651</v>
      </c>
      <c r="F812" s="108">
        <v>1452.5840000000001</v>
      </c>
      <c r="G812" s="108">
        <v>1376.854</v>
      </c>
      <c r="H812" s="108">
        <v>1376.854</v>
      </c>
    </row>
    <row r="813" spans="1:8" ht="36">
      <c r="A813" s="9" t="s">
        <v>251</v>
      </c>
      <c r="B813" s="9" t="s">
        <v>251</v>
      </c>
      <c r="C813" s="9" t="s">
        <v>481</v>
      </c>
      <c r="D813" s="24" t="s">
        <v>242</v>
      </c>
      <c r="E813" s="130" t="s">
        <v>654</v>
      </c>
      <c r="F813" s="108">
        <f>F814+F815</f>
        <v>539.04399999999998</v>
      </c>
      <c r="G813" s="108">
        <f>G814+G815</f>
        <v>362.28100000000001</v>
      </c>
      <c r="H813" s="108">
        <f>H814+H815</f>
        <v>362.28100000000001</v>
      </c>
    </row>
    <row r="814" spans="1:8" ht="24">
      <c r="A814" s="9" t="s">
        <v>251</v>
      </c>
      <c r="B814" s="9" t="s">
        <v>251</v>
      </c>
      <c r="C814" s="9" t="s">
        <v>481</v>
      </c>
      <c r="D814" s="16" t="s">
        <v>244</v>
      </c>
      <c r="E814" s="22" t="s">
        <v>640</v>
      </c>
      <c r="F814" s="108">
        <v>332.84399999999999</v>
      </c>
      <c r="G814" s="108">
        <v>153.93700000000001</v>
      </c>
      <c r="H814" s="108">
        <v>153.93700000000001</v>
      </c>
    </row>
    <row r="815" spans="1:8">
      <c r="A815" s="9" t="s">
        <v>251</v>
      </c>
      <c r="B815" s="9" t="s">
        <v>251</v>
      </c>
      <c r="C815" s="9" t="s">
        <v>481</v>
      </c>
      <c r="D815" s="16">
        <v>247</v>
      </c>
      <c r="E815" s="22" t="s">
        <v>679</v>
      </c>
      <c r="F815" s="108">
        <v>206.2</v>
      </c>
      <c r="G815" s="108">
        <v>208.34399999999999</v>
      </c>
      <c r="H815" s="108">
        <v>208.34399999999999</v>
      </c>
    </row>
    <row r="816" spans="1:8">
      <c r="A816" s="9" t="s">
        <v>251</v>
      </c>
      <c r="B816" s="9" t="s">
        <v>251</v>
      </c>
      <c r="C816" s="9" t="s">
        <v>481</v>
      </c>
      <c r="D816" s="16" t="s">
        <v>248</v>
      </c>
      <c r="E816" s="22" t="s">
        <v>249</v>
      </c>
      <c r="F816" s="108">
        <f>F817</f>
        <v>5.0720000000000001</v>
      </c>
      <c r="G816" s="108">
        <f>G817</f>
        <v>5.0720000000000001</v>
      </c>
      <c r="H816" s="108">
        <f>H817</f>
        <v>5.0720000000000001</v>
      </c>
    </row>
    <row r="817" spans="1:8" ht="24">
      <c r="A817" s="9" t="s">
        <v>251</v>
      </c>
      <c r="B817" s="9" t="s">
        <v>251</v>
      </c>
      <c r="C817" s="9" t="s">
        <v>481</v>
      </c>
      <c r="D817" s="16">
        <v>851</v>
      </c>
      <c r="E817" s="22" t="s">
        <v>579</v>
      </c>
      <c r="F817" s="108">
        <v>5.0720000000000001</v>
      </c>
      <c r="G817" s="108">
        <v>5.0720000000000001</v>
      </c>
      <c r="H817" s="108">
        <v>5.0720000000000001</v>
      </c>
    </row>
    <row r="818" spans="1:8" ht="24">
      <c r="A818" s="92" t="s">
        <v>251</v>
      </c>
      <c r="B818" s="92" t="s">
        <v>250</v>
      </c>
      <c r="C818" s="9"/>
      <c r="D818" s="92"/>
      <c r="E818" s="105" t="s">
        <v>538</v>
      </c>
      <c r="F818" s="119">
        <f>F819+F847</f>
        <v>34339.579999999994</v>
      </c>
      <c r="G818" s="119">
        <f>G819+G847</f>
        <v>34153.18</v>
      </c>
      <c r="H818" s="119">
        <f>H819+H847</f>
        <v>34160.68</v>
      </c>
    </row>
    <row r="819" spans="1:8" ht="48">
      <c r="A819" s="16" t="s">
        <v>251</v>
      </c>
      <c r="B819" s="16" t="s">
        <v>250</v>
      </c>
      <c r="C819" s="101" t="s">
        <v>132</v>
      </c>
      <c r="D819" s="168"/>
      <c r="E819" s="169" t="s">
        <v>984</v>
      </c>
      <c r="F819" s="108">
        <f>F820+F831</f>
        <v>33498.479999999996</v>
      </c>
      <c r="G819" s="108">
        <f>G820+G831</f>
        <v>33304.78</v>
      </c>
      <c r="H819" s="108">
        <f>H820+H831</f>
        <v>33304.78</v>
      </c>
    </row>
    <row r="820" spans="1:8" ht="36">
      <c r="A820" s="16" t="s">
        <v>251</v>
      </c>
      <c r="B820" s="16" t="s">
        <v>250</v>
      </c>
      <c r="C820" s="9" t="s">
        <v>378</v>
      </c>
      <c r="D820" s="16"/>
      <c r="E820" s="22" t="s">
        <v>686</v>
      </c>
      <c r="F820" s="108">
        <f>F821</f>
        <v>14673.46</v>
      </c>
      <c r="G820" s="108">
        <f>G821</f>
        <v>14673.46</v>
      </c>
      <c r="H820" s="108">
        <f>H821</f>
        <v>14673.46</v>
      </c>
    </row>
    <row r="821" spans="1:8" ht="48">
      <c r="A821" s="16" t="s">
        <v>251</v>
      </c>
      <c r="B821" s="16" t="s">
        <v>250</v>
      </c>
      <c r="C821" s="9" t="s">
        <v>379</v>
      </c>
      <c r="D821" s="16"/>
      <c r="E821" s="22" t="s">
        <v>381</v>
      </c>
      <c r="F821" s="108">
        <f>F828+F825+F822</f>
        <v>14673.46</v>
      </c>
      <c r="G821" s="108">
        <f t="shared" ref="G821:H821" si="273">G828+G825+G822</f>
        <v>14673.46</v>
      </c>
      <c r="H821" s="108">
        <f t="shared" si="273"/>
        <v>14673.46</v>
      </c>
    </row>
    <row r="822" spans="1:8" ht="36">
      <c r="A822" s="16" t="s">
        <v>251</v>
      </c>
      <c r="B822" s="16" t="s">
        <v>250</v>
      </c>
      <c r="C822" s="9" t="s">
        <v>948</v>
      </c>
      <c r="D822" s="16"/>
      <c r="E822" s="22" t="s">
        <v>947</v>
      </c>
      <c r="F822" s="108">
        <f t="shared" ref="F822:H823" si="274">F823</f>
        <v>8013.7929999999997</v>
      </c>
      <c r="G822" s="108">
        <f t="shared" si="274"/>
        <v>8013.7929999999997</v>
      </c>
      <c r="H822" s="108">
        <f t="shared" si="274"/>
        <v>8013.7929999999997</v>
      </c>
    </row>
    <row r="823" spans="1:8" ht="48">
      <c r="A823" s="16" t="s">
        <v>251</v>
      </c>
      <c r="B823" s="16" t="s">
        <v>250</v>
      </c>
      <c r="C823" s="9" t="s">
        <v>948</v>
      </c>
      <c r="D823" s="27" t="s">
        <v>282</v>
      </c>
      <c r="E823" s="130" t="s">
        <v>641</v>
      </c>
      <c r="F823" s="108">
        <f t="shared" si="274"/>
        <v>8013.7929999999997</v>
      </c>
      <c r="G823" s="108">
        <f t="shared" si="274"/>
        <v>8013.7929999999997</v>
      </c>
      <c r="H823" s="108">
        <f t="shared" si="274"/>
        <v>8013.7929999999997</v>
      </c>
    </row>
    <row r="824" spans="1:8" ht="84">
      <c r="A824" s="16" t="s">
        <v>251</v>
      </c>
      <c r="B824" s="16" t="s">
        <v>250</v>
      </c>
      <c r="C824" s="9" t="s">
        <v>948</v>
      </c>
      <c r="D824" s="16" t="s">
        <v>383</v>
      </c>
      <c r="E824" s="22" t="s">
        <v>621</v>
      </c>
      <c r="F824" s="108">
        <v>8013.7929999999997</v>
      </c>
      <c r="G824" s="108">
        <v>8013.7929999999997</v>
      </c>
      <c r="H824" s="108">
        <v>8013.7929999999997</v>
      </c>
    </row>
    <row r="825" spans="1:8" ht="36">
      <c r="A825" s="16" t="s">
        <v>251</v>
      </c>
      <c r="B825" s="16" t="s">
        <v>250</v>
      </c>
      <c r="C825" s="9" t="s">
        <v>75</v>
      </c>
      <c r="D825" s="16"/>
      <c r="E825" s="22" t="s">
        <v>76</v>
      </c>
      <c r="F825" s="108">
        <f t="shared" ref="F825:H826" si="275">F826</f>
        <v>5993.7</v>
      </c>
      <c r="G825" s="108">
        <f t="shared" si="275"/>
        <v>5993.7</v>
      </c>
      <c r="H825" s="108">
        <f t="shared" si="275"/>
        <v>5993.7</v>
      </c>
    </row>
    <row r="826" spans="1:8" ht="48">
      <c r="A826" s="16" t="s">
        <v>251</v>
      </c>
      <c r="B826" s="16" t="s">
        <v>250</v>
      </c>
      <c r="C826" s="9" t="s">
        <v>75</v>
      </c>
      <c r="D826" s="24" t="s">
        <v>282</v>
      </c>
      <c r="E826" s="130" t="s">
        <v>641</v>
      </c>
      <c r="F826" s="108">
        <f t="shared" si="275"/>
        <v>5993.7</v>
      </c>
      <c r="G826" s="108">
        <f t="shared" si="275"/>
        <v>5993.7</v>
      </c>
      <c r="H826" s="108">
        <f t="shared" si="275"/>
        <v>5993.7</v>
      </c>
    </row>
    <row r="827" spans="1:8" ht="84">
      <c r="A827" s="16" t="s">
        <v>251</v>
      </c>
      <c r="B827" s="16" t="s">
        <v>250</v>
      </c>
      <c r="C827" s="9" t="s">
        <v>75</v>
      </c>
      <c r="D827" s="16" t="s">
        <v>383</v>
      </c>
      <c r="E827" s="22" t="s">
        <v>621</v>
      </c>
      <c r="F827" s="108">
        <v>5993.7</v>
      </c>
      <c r="G827" s="108">
        <v>5993.7</v>
      </c>
      <c r="H827" s="108">
        <v>5993.7</v>
      </c>
    </row>
    <row r="828" spans="1:8" ht="24">
      <c r="A828" s="16" t="s">
        <v>251</v>
      </c>
      <c r="B828" s="16" t="s">
        <v>250</v>
      </c>
      <c r="C828" s="9" t="s">
        <v>478</v>
      </c>
      <c r="D828" s="16"/>
      <c r="E828" s="22" t="s">
        <v>975</v>
      </c>
      <c r="F828" s="108">
        <f t="shared" ref="F828:H829" si="276">F829</f>
        <v>665.96699999999998</v>
      </c>
      <c r="G828" s="108">
        <f t="shared" si="276"/>
        <v>665.96699999999998</v>
      </c>
      <c r="H828" s="108">
        <f t="shared" si="276"/>
        <v>665.96699999999998</v>
      </c>
    </row>
    <row r="829" spans="1:8" ht="48">
      <c r="A829" s="16" t="s">
        <v>251</v>
      </c>
      <c r="B829" s="16" t="s">
        <v>250</v>
      </c>
      <c r="C829" s="9" t="s">
        <v>478</v>
      </c>
      <c r="D829" s="27" t="s">
        <v>282</v>
      </c>
      <c r="E829" s="130" t="s">
        <v>641</v>
      </c>
      <c r="F829" s="108">
        <f t="shared" si="276"/>
        <v>665.96699999999998</v>
      </c>
      <c r="G829" s="108">
        <f t="shared" si="276"/>
        <v>665.96699999999998</v>
      </c>
      <c r="H829" s="108">
        <f t="shared" si="276"/>
        <v>665.96699999999998</v>
      </c>
    </row>
    <row r="830" spans="1:8" ht="84">
      <c r="A830" s="16" t="s">
        <v>251</v>
      </c>
      <c r="B830" s="16" t="s">
        <v>250</v>
      </c>
      <c r="C830" s="9" t="s">
        <v>478</v>
      </c>
      <c r="D830" s="16" t="s">
        <v>383</v>
      </c>
      <c r="E830" s="22" t="s">
        <v>621</v>
      </c>
      <c r="F830" s="108">
        <v>665.96699999999998</v>
      </c>
      <c r="G830" s="108">
        <v>665.96699999999998</v>
      </c>
      <c r="H830" s="108">
        <v>665.96699999999998</v>
      </c>
    </row>
    <row r="831" spans="1:8">
      <c r="A831" s="16" t="s">
        <v>251</v>
      </c>
      <c r="B831" s="16" t="s">
        <v>250</v>
      </c>
      <c r="C831" s="9" t="s">
        <v>142</v>
      </c>
      <c r="D831" s="16"/>
      <c r="E831" s="22" t="s">
        <v>541</v>
      </c>
      <c r="F831" s="108">
        <f>F832</f>
        <v>18825.02</v>
      </c>
      <c r="G831" s="108">
        <f>G832</f>
        <v>18631.32</v>
      </c>
      <c r="H831" s="108">
        <f>H832</f>
        <v>18631.32</v>
      </c>
    </row>
    <row r="832" spans="1:8" ht="36">
      <c r="A832" s="16" t="s">
        <v>251</v>
      </c>
      <c r="B832" s="16" t="s">
        <v>250</v>
      </c>
      <c r="C832" s="9" t="s">
        <v>143</v>
      </c>
      <c r="D832" s="16"/>
      <c r="E832" s="22" t="s">
        <v>374</v>
      </c>
      <c r="F832" s="108">
        <f>F833+F838+F844</f>
        <v>18825.02</v>
      </c>
      <c r="G832" s="108">
        <f t="shared" ref="G832:H832" si="277">G833+G838+G844</f>
        <v>18631.32</v>
      </c>
      <c r="H832" s="108">
        <f t="shared" si="277"/>
        <v>18631.32</v>
      </c>
    </row>
    <row r="833" spans="1:8" ht="60">
      <c r="A833" s="16" t="s">
        <v>251</v>
      </c>
      <c r="B833" s="16" t="s">
        <v>250</v>
      </c>
      <c r="C833" s="9" t="s">
        <v>483</v>
      </c>
      <c r="D833" s="16"/>
      <c r="E833" s="22" t="s">
        <v>852</v>
      </c>
      <c r="F833" s="108">
        <f>F834</f>
        <v>5291.09</v>
      </c>
      <c r="G833" s="108">
        <f t="shared" ref="G833:H833" si="278">G834</f>
        <v>5173.59</v>
      </c>
      <c r="H833" s="108">
        <f t="shared" si="278"/>
        <v>5173.59</v>
      </c>
    </row>
    <row r="834" spans="1:8" ht="96">
      <c r="A834" s="16" t="s">
        <v>251</v>
      </c>
      <c r="B834" s="16" t="s">
        <v>250</v>
      </c>
      <c r="C834" s="9" t="s">
        <v>483</v>
      </c>
      <c r="D834" s="24" t="s">
        <v>543</v>
      </c>
      <c r="E834" s="130" t="s">
        <v>544</v>
      </c>
      <c r="F834" s="108">
        <f>F835+F836+F837</f>
        <v>5291.09</v>
      </c>
      <c r="G834" s="108">
        <f>G835+G836+G837</f>
        <v>5173.59</v>
      </c>
      <c r="H834" s="108">
        <f>H835+H836+H837</f>
        <v>5173.59</v>
      </c>
    </row>
    <row r="835" spans="1:8" ht="36">
      <c r="A835" s="16" t="s">
        <v>251</v>
      </c>
      <c r="B835" s="16" t="s">
        <v>250</v>
      </c>
      <c r="C835" s="9" t="s">
        <v>483</v>
      </c>
      <c r="D835" s="25" t="s">
        <v>545</v>
      </c>
      <c r="E835" s="133" t="s">
        <v>170</v>
      </c>
      <c r="F835" s="108">
        <v>2923.57</v>
      </c>
      <c r="G835" s="108">
        <v>2923.57</v>
      </c>
      <c r="H835" s="108">
        <v>2923.57</v>
      </c>
    </row>
    <row r="836" spans="1:8" ht="60">
      <c r="A836" s="16" t="s">
        <v>251</v>
      </c>
      <c r="B836" s="16" t="s">
        <v>250</v>
      </c>
      <c r="C836" s="9" t="s">
        <v>483</v>
      </c>
      <c r="D836" s="25" t="s">
        <v>546</v>
      </c>
      <c r="E836" s="133" t="s">
        <v>171</v>
      </c>
      <c r="F836" s="108">
        <v>1167.5</v>
      </c>
      <c r="G836" s="108">
        <v>1050</v>
      </c>
      <c r="H836" s="108">
        <v>1050</v>
      </c>
    </row>
    <row r="837" spans="1:8" ht="72">
      <c r="A837" s="16" t="s">
        <v>251</v>
      </c>
      <c r="B837" s="16" t="s">
        <v>250</v>
      </c>
      <c r="C837" s="9" t="s">
        <v>483</v>
      </c>
      <c r="D837" s="25">
        <v>129</v>
      </c>
      <c r="E837" s="133" t="s">
        <v>172</v>
      </c>
      <c r="F837" s="108">
        <v>1200.02</v>
      </c>
      <c r="G837" s="108">
        <v>1200.02</v>
      </c>
      <c r="H837" s="108">
        <v>1200.02</v>
      </c>
    </row>
    <row r="838" spans="1:8" ht="36">
      <c r="A838" s="16" t="s">
        <v>251</v>
      </c>
      <c r="B838" s="16" t="s">
        <v>250</v>
      </c>
      <c r="C838" s="9" t="s">
        <v>484</v>
      </c>
      <c r="D838" s="25"/>
      <c r="E838" s="136" t="s">
        <v>373</v>
      </c>
      <c r="F838" s="108">
        <f>F839+F842</f>
        <v>12905.73</v>
      </c>
      <c r="G838" s="108">
        <f t="shared" ref="G838:H838" si="279">G839+G842</f>
        <v>12829.529999999999</v>
      </c>
      <c r="H838" s="108">
        <f t="shared" si="279"/>
        <v>12829.529999999999</v>
      </c>
    </row>
    <row r="839" spans="1:8" ht="96">
      <c r="A839" s="16" t="s">
        <v>251</v>
      </c>
      <c r="B839" s="16" t="s">
        <v>250</v>
      </c>
      <c r="C839" s="9" t="s">
        <v>484</v>
      </c>
      <c r="D839" s="24" t="s">
        <v>543</v>
      </c>
      <c r="E839" s="130" t="s">
        <v>544</v>
      </c>
      <c r="F839" s="108">
        <f>F840+F841</f>
        <v>12829.529999999999</v>
      </c>
      <c r="G839" s="108">
        <f t="shared" ref="G839:H839" si="280">G840+G841</f>
        <v>12829.529999999999</v>
      </c>
      <c r="H839" s="108">
        <f t="shared" si="280"/>
        <v>12829.529999999999</v>
      </c>
    </row>
    <row r="840" spans="1:8">
      <c r="A840" s="16" t="s">
        <v>251</v>
      </c>
      <c r="B840" s="16" t="s">
        <v>250</v>
      </c>
      <c r="C840" s="9" t="s">
        <v>484</v>
      </c>
      <c r="D840" s="25" t="s">
        <v>550</v>
      </c>
      <c r="E840" s="133" t="s">
        <v>644</v>
      </c>
      <c r="F840" s="108">
        <v>9853.7099999999991</v>
      </c>
      <c r="G840" s="108">
        <v>9853.7099999999991</v>
      </c>
      <c r="H840" s="108">
        <v>9853.7099999999991</v>
      </c>
    </row>
    <row r="841" spans="1:8" ht="60">
      <c r="A841" s="16" t="s">
        <v>251</v>
      </c>
      <c r="B841" s="16" t="s">
        <v>250</v>
      </c>
      <c r="C841" s="9" t="s">
        <v>484</v>
      </c>
      <c r="D841" s="25">
        <v>119</v>
      </c>
      <c r="E841" s="133" t="s">
        <v>651</v>
      </c>
      <c r="F841" s="108">
        <v>2975.82</v>
      </c>
      <c r="G841" s="108">
        <v>2975.82</v>
      </c>
      <c r="H841" s="108">
        <v>2975.82</v>
      </c>
    </row>
    <row r="842" spans="1:8" ht="36">
      <c r="A842" s="16" t="s">
        <v>251</v>
      </c>
      <c r="B842" s="16" t="s">
        <v>250</v>
      </c>
      <c r="C842" s="9" t="s">
        <v>484</v>
      </c>
      <c r="D842" s="24" t="s">
        <v>242</v>
      </c>
      <c r="E842" s="130" t="s">
        <v>654</v>
      </c>
      <c r="F842" s="108">
        <f>F843</f>
        <v>76.2</v>
      </c>
      <c r="G842" s="108">
        <f>G843</f>
        <v>0</v>
      </c>
      <c r="H842" s="108">
        <f>H843</f>
        <v>0</v>
      </c>
    </row>
    <row r="843" spans="1:8" ht="24">
      <c r="A843" s="16" t="s">
        <v>251</v>
      </c>
      <c r="B843" s="16" t="s">
        <v>250</v>
      </c>
      <c r="C843" s="9" t="s">
        <v>484</v>
      </c>
      <c r="D843" s="16" t="s">
        <v>244</v>
      </c>
      <c r="E843" s="22" t="s">
        <v>640</v>
      </c>
      <c r="F843" s="108">
        <v>76.2</v>
      </c>
      <c r="G843" s="108">
        <v>0</v>
      </c>
      <c r="H843" s="108">
        <v>0</v>
      </c>
    </row>
    <row r="844" spans="1:8" s="158" customFormat="1" ht="36">
      <c r="A844" s="16" t="s">
        <v>251</v>
      </c>
      <c r="B844" s="16" t="s">
        <v>250</v>
      </c>
      <c r="C844" s="9" t="s">
        <v>485</v>
      </c>
      <c r="D844" s="16"/>
      <c r="E844" s="22" t="s">
        <v>215</v>
      </c>
      <c r="F844" s="108">
        <f t="shared" ref="F844:H845" si="281">F845</f>
        <v>628.20000000000005</v>
      </c>
      <c r="G844" s="108">
        <f t="shared" si="281"/>
        <v>628.20000000000005</v>
      </c>
      <c r="H844" s="108">
        <f t="shared" si="281"/>
        <v>628.20000000000005</v>
      </c>
    </row>
    <row r="845" spans="1:8" s="161" customFormat="1" ht="36">
      <c r="A845" s="16" t="s">
        <v>251</v>
      </c>
      <c r="B845" s="16" t="s">
        <v>250</v>
      </c>
      <c r="C845" s="9" t="s">
        <v>485</v>
      </c>
      <c r="D845" s="24" t="s">
        <v>242</v>
      </c>
      <c r="E845" s="130" t="s">
        <v>654</v>
      </c>
      <c r="F845" s="108">
        <f t="shared" si="281"/>
        <v>628.20000000000005</v>
      </c>
      <c r="G845" s="108">
        <f t="shared" si="281"/>
        <v>628.20000000000005</v>
      </c>
      <c r="H845" s="108">
        <f t="shared" si="281"/>
        <v>628.20000000000005</v>
      </c>
    </row>
    <row r="846" spans="1:8" s="161" customFormat="1" ht="24">
      <c r="A846" s="16" t="s">
        <v>251</v>
      </c>
      <c r="B846" s="16" t="s">
        <v>250</v>
      </c>
      <c r="C846" s="9" t="s">
        <v>485</v>
      </c>
      <c r="D846" s="16" t="s">
        <v>244</v>
      </c>
      <c r="E846" s="22" t="s">
        <v>640</v>
      </c>
      <c r="F846" s="108">
        <v>628.20000000000005</v>
      </c>
      <c r="G846" s="108">
        <v>628.20000000000005</v>
      </c>
      <c r="H846" s="108">
        <v>628.20000000000005</v>
      </c>
    </row>
    <row r="847" spans="1:8" ht="48">
      <c r="A847" s="16" t="s">
        <v>251</v>
      </c>
      <c r="B847" s="16" t="s">
        <v>250</v>
      </c>
      <c r="C847" s="101" t="s">
        <v>43</v>
      </c>
      <c r="D847" s="168"/>
      <c r="E847" s="169" t="s">
        <v>788</v>
      </c>
      <c r="F847" s="170">
        <f t="shared" ref="F847:H849" si="282">F848</f>
        <v>841.1</v>
      </c>
      <c r="G847" s="170">
        <f t="shared" si="282"/>
        <v>848.4</v>
      </c>
      <c r="H847" s="170">
        <f t="shared" si="282"/>
        <v>855.9</v>
      </c>
    </row>
    <row r="848" spans="1:8" ht="36">
      <c r="A848" s="16" t="s">
        <v>251</v>
      </c>
      <c r="B848" s="16" t="s">
        <v>250</v>
      </c>
      <c r="C848" s="9" t="s">
        <v>44</v>
      </c>
      <c r="D848" s="16"/>
      <c r="E848" s="22" t="s">
        <v>708</v>
      </c>
      <c r="F848" s="108">
        <f t="shared" si="282"/>
        <v>841.1</v>
      </c>
      <c r="G848" s="108">
        <f t="shared" si="282"/>
        <v>848.4</v>
      </c>
      <c r="H848" s="108">
        <f t="shared" si="282"/>
        <v>855.9</v>
      </c>
    </row>
    <row r="849" spans="1:8" ht="48">
      <c r="A849" s="16" t="s">
        <v>251</v>
      </c>
      <c r="B849" s="16" t="s">
        <v>250</v>
      </c>
      <c r="C849" s="9" t="s">
        <v>45</v>
      </c>
      <c r="D849" s="92"/>
      <c r="E849" s="22" t="s">
        <v>709</v>
      </c>
      <c r="F849" s="108">
        <f t="shared" si="282"/>
        <v>841.1</v>
      </c>
      <c r="G849" s="108">
        <f t="shared" si="282"/>
        <v>848.4</v>
      </c>
      <c r="H849" s="108">
        <f t="shared" si="282"/>
        <v>855.9</v>
      </c>
    </row>
    <row r="850" spans="1:8" ht="84">
      <c r="A850" s="16" t="s">
        <v>251</v>
      </c>
      <c r="B850" s="16" t="s">
        <v>250</v>
      </c>
      <c r="C850" s="26" t="s">
        <v>767</v>
      </c>
      <c r="D850" s="134"/>
      <c r="E850" s="135" t="s">
        <v>766</v>
      </c>
      <c r="F850" s="108">
        <f>F851+F855</f>
        <v>841.1</v>
      </c>
      <c r="G850" s="108">
        <f>G851+G855</f>
        <v>848.4</v>
      </c>
      <c r="H850" s="108">
        <f>H851+H855</f>
        <v>855.9</v>
      </c>
    </row>
    <row r="851" spans="1:8" ht="96">
      <c r="A851" s="16" t="s">
        <v>251</v>
      </c>
      <c r="B851" s="16" t="s">
        <v>250</v>
      </c>
      <c r="C851" s="26" t="s">
        <v>767</v>
      </c>
      <c r="D851" s="24" t="s">
        <v>543</v>
      </c>
      <c r="E851" s="130" t="s">
        <v>544</v>
      </c>
      <c r="F851" s="108">
        <f>F852+F853+F854</f>
        <v>768.73599999999999</v>
      </c>
      <c r="G851" s="108">
        <f>G852+G853+G854</f>
        <v>768.73599999999999</v>
      </c>
      <c r="H851" s="108">
        <f>H852+H853+H854</f>
        <v>768.73599999999999</v>
      </c>
    </row>
    <row r="852" spans="1:8" ht="36">
      <c r="A852" s="16" t="s">
        <v>251</v>
      </c>
      <c r="B852" s="16" t="s">
        <v>250</v>
      </c>
      <c r="C852" s="26" t="s">
        <v>767</v>
      </c>
      <c r="D852" s="25" t="s">
        <v>545</v>
      </c>
      <c r="E852" s="133" t="s">
        <v>170</v>
      </c>
      <c r="F852" s="108">
        <v>504.85500000000002</v>
      </c>
      <c r="G852" s="108">
        <v>504.85500000000002</v>
      </c>
      <c r="H852" s="108">
        <v>504.85500000000002</v>
      </c>
    </row>
    <row r="853" spans="1:8" ht="60">
      <c r="A853" s="16" t="s">
        <v>251</v>
      </c>
      <c r="B853" s="16" t="s">
        <v>250</v>
      </c>
      <c r="C853" s="26" t="s">
        <v>767</v>
      </c>
      <c r="D853" s="25" t="s">
        <v>546</v>
      </c>
      <c r="E853" s="133" t="s">
        <v>171</v>
      </c>
      <c r="F853" s="108">
        <v>86.5</v>
      </c>
      <c r="G853" s="108">
        <v>86.5</v>
      </c>
      <c r="H853" s="108">
        <v>86.5</v>
      </c>
    </row>
    <row r="854" spans="1:8" ht="72">
      <c r="A854" s="16" t="s">
        <v>251</v>
      </c>
      <c r="B854" s="16" t="s">
        <v>250</v>
      </c>
      <c r="C854" s="26" t="s">
        <v>767</v>
      </c>
      <c r="D854" s="25">
        <v>129</v>
      </c>
      <c r="E854" s="133" t="s">
        <v>172</v>
      </c>
      <c r="F854" s="108">
        <v>177.381</v>
      </c>
      <c r="G854" s="108">
        <v>177.381</v>
      </c>
      <c r="H854" s="108">
        <v>177.381</v>
      </c>
    </row>
    <row r="855" spans="1:8" ht="36">
      <c r="A855" s="16" t="s">
        <v>251</v>
      </c>
      <c r="B855" s="16" t="s">
        <v>250</v>
      </c>
      <c r="C855" s="26" t="s">
        <v>767</v>
      </c>
      <c r="D855" s="24" t="s">
        <v>242</v>
      </c>
      <c r="E855" s="130" t="s">
        <v>654</v>
      </c>
      <c r="F855" s="108">
        <f>F856</f>
        <v>72.364000000000004</v>
      </c>
      <c r="G855" s="108">
        <f>G856</f>
        <v>79.664000000000001</v>
      </c>
      <c r="H855" s="108">
        <f>H856</f>
        <v>87.164000000000001</v>
      </c>
    </row>
    <row r="856" spans="1:8" ht="24">
      <c r="A856" s="16" t="s">
        <v>251</v>
      </c>
      <c r="B856" s="16" t="s">
        <v>250</v>
      </c>
      <c r="C856" s="26" t="s">
        <v>767</v>
      </c>
      <c r="D856" s="16" t="s">
        <v>244</v>
      </c>
      <c r="E856" s="22" t="s">
        <v>640</v>
      </c>
      <c r="F856" s="108">
        <v>72.364000000000004</v>
      </c>
      <c r="G856" s="108">
        <v>79.664000000000001</v>
      </c>
      <c r="H856" s="108">
        <v>87.164000000000001</v>
      </c>
    </row>
    <row r="857" spans="1:8">
      <c r="A857" s="18" t="s">
        <v>246</v>
      </c>
      <c r="B857" s="18" t="s">
        <v>234</v>
      </c>
      <c r="C857" s="19"/>
      <c r="D857" s="18"/>
      <c r="E857" s="145" t="s">
        <v>56</v>
      </c>
      <c r="F857" s="118">
        <f>F858+F941</f>
        <v>231049.36199999999</v>
      </c>
      <c r="G857" s="118">
        <f>G858+G941</f>
        <v>225013.13500000001</v>
      </c>
      <c r="H857" s="118">
        <f>H858+H941</f>
        <v>225013.13500000001</v>
      </c>
    </row>
    <row r="858" spans="1:8">
      <c r="A858" s="92" t="s">
        <v>246</v>
      </c>
      <c r="B858" s="92" t="s">
        <v>240</v>
      </c>
      <c r="C858" s="91"/>
      <c r="D858" s="92"/>
      <c r="E858" s="105" t="s">
        <v>290</v>
      </c>
      <c r="F858" s="119">
        <f>F859+F929</f>
        <v>225637.55499999999</v>
      </c>
      <c r="G858" s="119">
        <f>G859+G929</f>
        <v>219601.32800000001</v>
      </c>
      <c r="H858" s="119">
        <f>H859+H929</f>
        <v>219601.32800000001</v>
      </c>
    </row>
    <row r="859" spans="1:8" ht="48">
      <c r="A859" s="168" t="s">
        <v>246</v>
      </c>
      <c r="B859" s="168" t="s">
        <v>240</v>
      </c>
      <c r="C859" s="101" t="s">
        <v>127</v>
      </c>
      <c r="D859" s="168"/>
      <c r="E859" s="169" t="s">
        <v>939</v>
      </c>
      <c r="F859" s="170">
        <f>F860</f>
        <v>225273.43299999999</v>
      </c>
      <c r="G859" s="170">
        <f t="shared" ref="G859:H859" si="283">G860</f>
        <v>219601.32800000001</v>
      </c>
      <c r="H859" s="170">
        <f t="shared" si="283"/>
        <v>219601.32800000001</v>
      </c>
    </row>
    <row r="860" spans="1:8" ht="48">
      <c r="A860" s="16" t="s">
        <v>246</v>
      </c>
      <c r="B860" s="16" t="s">
        <v>240</v>
      </c>
      <c r="C860" s="9" t="s">
        <v>128</v>
      </c>
      <c r="D860" s="16"/>
      <c r="E860" s="22" t="s">
        <v>940</v>
      </c>
      <c r="F860" s="108">
        <f>F861+F887+F921+F925</f>
        <v>225273.43299999999</v>
      </c>
      <c r="G860" s="108">
        <f>G861+G887+G921+G925</f>
        <v>219601.32800000001</v>
      </c>
      <c r="H860" s="108">
        <f>H861+H887+H921+H925</f>
        <v>219601.32800000001</v>
      </c>
    </row>
    <row r="861" spans="1:8" ht="24">
      <c r="A861" s="16" t="s">
        <v>246</v>
      </c>
      <c r="B861" s="16" t="s">
        <v>240</v>
      </c>
      <c r="C861" s="9" t="s">
        <v>129</v>
      </c>
      <c r="D861" s="16"/>
      <c r="E861" s="22" t="s">
        <v>153</v>
      </c>
      <c r="F861" s="108">
        <f>F862+F865+F872+F875+F881</f>
        <v>40053.602999999996</v>
      </c>
      <c r="G861" s="108">
        <f t="shared" ref="G861:H861" si="284">G862+G865+G872+G875+G881</f>
        <v>39494.15</v>
      </c>
      <c r="H861" s="108">
        <f t="shared" si="284"/>
        <v>39494.15</v>
      </c>
    </row>
    <row r="862" spans="1:8" ht="36">
      <c r="A862" s="16" t="s">
        <v>246</v>
      </c>
      <c r="B862" s="16" t="s">
        <v>240</v>
      </c>
      <c r="C862" s="9" t="s">
        <v>487</v>
      </c>
      <c r="D862" s="24"/>
      <c r="E862" s="130" t="s">
        <v>664</v>
      </c>
      <c r="F862" s="108">
        <f t="shared" ref="F862:H863" si="285">F863</f>
        <v>11126.843000000001</v>
      </c>
      <c r="G862" s="108">
        <f t="shared" si="285"/>
        <v>11076.39</v>
      </c>
      <c r="H862" s="108">
        <f t="shared" si="285"/>
        <v>11076.39</v>
      </c>
    </row>
    <row r="863" spans="1:8" ht="48">
      <c r="A863" s="16" t="s">
        <v>246</v>
      </c>
      <c r="B863" s="16" t="s">
        <v>240</v>
      </c>
      <c r="C863" s="9" t="s">
        <v>487</v>
      </c>
      <c r="D863" s="27" t="s">
        <v>282</v>
      </c>
      <c r="E863" s="130" t="s">
        <v>641</v>
      </c>
      <c r="F863" s="108">
        <f t="shared" si="285"/>
        <v>11126.843000000001</v>
      </c>
      <c r="G863" s="108">
        <f t="shared" si="285"/>
        <v>11076.39</v>
      </c>
      <c r="H863" s="108">
        <f t="shared" si="285"/>
        <v>11076.39</v>
      </c>
    </row>
    <row r="864" spans="1:8" ht="84">
      <c r="A864" s="16" t="s">
        <v>246</v>
      </c>
      <c r="B864" s="16" t="s">
        <v>240</v>
      </c>
      <c r="C864" s="9" t="s">
        <v>487</v>
      </c>
      <c r="D864" s="16" t="s">
        <v>285</v>
      </c>
      <c r="E864" s="22" t="s">
        <v>621</v>
      </c>
      <c r="F864" s="108">
        <v>11126.843000000001</v>
      </c>
      <c r="G864" s="108">
        <v>11076.39</v>
      </c>
      <c r="H864" s="108">
        <v>11076.39</v>
      </c>
    </row>
    <row r="865" spans="1:8" ht="36">
      <c r="A865" s="16" t="s">
        <v>246</v>
      </c>
      <c r="B865" s="16" t="s">
        <v>240</v>
      </c>
      <c r="C865" s="9" t="s">
        <v>488</v>
      </c>
      <c r="D865" s="24"/>
      <c r="E865" s="130" t="s">
        <v>935</v>
      </c>
      <c r="F865" s="108">
        <f>F866+F869</f>
        <v>10046.960000000001</v>
      </c>
      <c r="G865" s="108">
        <f t="shared" ref="G865:H865" si="286">G866+G869</f>
        <v>10046.960000000001</v>
      </c>
      <c r="H865" s="108">
        <f t="shared" si="286"/>
        <v>10046.960000000001</v>
      </c>
    </row>
    <row r="866" spans="1:8" ht="96">
      <c r="A866" s="16" t="s">
        <v>246</v>
      </c>
      <c r="B866" s="16" t="s">
        <v>240</v>
      </c>
      <c r="C866" s="9" t="s">
        <v>488</v>
      </c>
      <c r="D866" s="24" t="s">
        <v>543</v>
      </c>
      <c r="E866" s="130" t="s">
        <v>544</v>
      </c>
      <c r="F866" s="108">
        <f>F867+F868</f>
        <v>8864.52</v>
      </c>
      <c r="G866" s="108">
        <f t="shared" ref="G866:H866" si="287">G867+G868</f>
        <v>8864.52</v>
      </c>
      <c r="H866" s="108">
        <f t="shared" si="287"/>
        <v>8864.52</v>
      </c>
    </row>
    <row r="867" spans="1:8">
      <c r="A867" s="16" t="s">
        <v>246</v>
      </c>
      <c r="B867" s="16" t="s">
        <v>240</v>
      </c>
      <c r="C867" s="9" t="s">
        <v>488</v>
      </c>
      <c r="D867" s="25" t="s">
        <v>550</v>
      </c>
      <c r="E867" s="133" t="s">
        <v>644</v>
      </c>
      <c r="F867" s="108">
        <v>6808.39</v>
      </c>
      <c r="G867" s="108">
        <v>6808.39</v>
      </c>
      <c r="H867" s="108">
        <v>6808.39</v>
      </c>
    </row>
    <row r="868" spans="1:8" ht="60">
      <c r="A868" s="16" t="s">
        <v>246</v>
      </c>
      <c r="B868" s="16" t="s">
        <v>240</v>
      </c>
      <c r="C868" s="9" t="s">
        <v>488</v>
      </c>
      <c r="D868" s="25">
        <v>119</v>
      </c>
      <c r="E868" s="133" t="s">
        <v>651</v>
      </c>
      <c r="F868" s="108">
        <v>2056.13</v>
      </c>
      <c r="G868" s="108">
        <v>2056.13</v>
      </c>
      <c r="H868" s="108">
        <v>2056.13</v>
      </c>
    </row>
    <row r="869" spans="1:8" ht="36">
      <c r="A869" s="16" t="s">
        <v>246</v>
      </c>
      <c r="B869" s="16" t="s">
        <v>240</v>
      </c>
      <c r="C869" s="9" t="s">
        <v>488</v>
      </c>
      <c r="D869" s="24" t="s">
        <v>242</v>
      </c>
      <c r="E869" s="130" t="s">
        <v>654</v>
      </c>
      <c r="F869" s="108">
        <f>F870+F871</f>
        <v>1182.44</v>
      </c>
      <c r="G869" s="108">
        <f t="shared" ref="G869:H869" si="288">G870+G871</f>
        <v>1182.44</v>
      </c>
      <c r="H869" s="108">
        <f t="shared" si="288"/>
        <v>1182.44</v>
      </c>
    </row>
    <row r="870" spans="1:8" ht="24">
      <c r="A870" s="16" t="s">
        <v>246</v>
      </c>
      <c r="B870" s="16" t="s">
        <v>240</v>
      </c>
      <c r="C870" s="9" t="s">
        <v>488</v>
      </c>
      <c r="D870" s="16" t="s">
        <v>244</v>
      </c>
      <c r="E870" s="22" t="s">
        <v>640</v>
      </c>
      <c r="F870" s="108">
        <v>910.803</v>
      </c>
      <c r="G870" s="108">
        <v>910.803</v>
      </c>
      <c r="H870" s="108">
        <v>910.803</v>
      </c>
    </row>
    <row r="871" spans="1:8">
      <c r="A871" s="16" t="s">
        <v>246</v>
      </c>
      <c r="B871" s="16" t="s">
        <v>240</v>
      </c>
      <c r="C871" s="9" t="s">
        <v>488</v>
      </c>
      <c r="D871" s="16">
        <v>247</v>
      </c>
      <c r="E871" s="22" t="s">
        <v>679</v>
      </c>
      <c r="F871" s="108">
        <v>271.637</v>
      </c>
      <c r="G871" s="108">
        <v>271.637</v>
      </c>
      <c r="H871" s="108">
        <v>271.637</v>
      </c>
    </row>
    <row r="872" spans="1:8" ht="36">
      <c r="A872" s="16" t="s">
        <v>246</v>
      </c>
      <c r="B872" s="16" t="s">
        <v>240</v>
      </c>
      <c r="C872" s="9" t="s">
        <v>489</v>
      </c>
      <c r="D872" s="16"/>
      <c r="E872" s="22" t="s">
        <v>966</v>
      </c>
      <c r="F872" s="108">
        <f t="shared" ref="F872:H873" si="289">F873</f>
        <v>559</v>
      </c>
      <c r="G872" s="108">
        <f t="shared" si="289"/>
        <v>50</v>
      </c>
      <c r="H872" s="108">
        <f t="shared" si="289"/>
        <v>50</v>
      </c>
    </row>
    <row r="873" spans="1:8" ht="48">
      <c r="A873" s="16" t="s">
        <v>246</v>
      </c>
      <c r="B873" s="16" t="s">
        <v>240</v>
      </c>
      <c r="C873" s="9" t="s">
        <v>489</v>
      </c>
      <c r="D873" s="27" t="s">
        <v>282</v>
      </c>
      <c r="E873" s="130" t="s">
        <v>641</v>
      </c>
      <c r="F873" s="108">
        <f t="shared" si="289"/>
        <v>559</v>
      </c>
      <c r="G873" s="108">
        <f t="shared" si="289"/>
        <v>50</v>
      </c>
      <c r="H873" s="108">
        <f t="shared" si="289"/>
        <v>50</v>
      </c>
    </row>
    <row r="874" spans="1:8" ht="72">
      <c r="A874" s="16" t="s">
        <v>246</v>
      </c>
      <c r="B874" s="16" t="s">
        <v>240</v>
      </c>
      <c r="C874" s="9" t="s">
        <v>489</v>
      </c>
      <c r="D874" s="16" t="s">
        <v>383</v>
      </c>
      <c r="E874" s="22" t="s">
        <v>286</v>
      </c>
      <c r="F874" s="108">
        <v>559</v>
      </c>
      <c r="G874" s="108">
        <v>50</v>
      </c>
      <c r="H874" s="108">
        <v>50</v>
      </c>
    </row>
    <row r="875" spans="1:8" ht="48">
      <c r="A875" s="16" t="s">
        <v>246</v>
      </c>
      <c r="B875" s="16" t="s">
        <v>240</v>
      </c>
      <c r="C875" s="9" t="s">
        <v>209</v>
      </c>
      <c r="D875" s="16"/>
      <c r="E875" s="22" t="s">
        <v>962</v>
      </c>
      <c r="F875" s="108">
        <f>F879+F876</f>
        <v>18137.59</v>
      </c>
      <c r="G875" s="108">
        <f t="shared" ref="G875:H875" si="290">G879+G876</f>
        <v>18137.59</v>
      </c>
      <c r="H875" s="108">
        <f t="shared" si="290"/>
        <v>18137.59</v>
      </c>
    </row>
    <row r="876" spans="1:8" ht="96">
      <c r="A876" s="16" t="s">
        <v>246</v>
      </c>
      <c r="B876" s="16" t="s">
        <v>240</v>
      </c>
      <c r="C876" s="9" t="s">
        <v>209</v>
      </c>
      <c r="D876" s="24" t="s">
        <v>543</v>
      </c>
      <c r="E876" s="130" t="s">
        <v>544</v>
      </c>
      <c r="F876" s="108">
        <f>F877+F878</f>
        <v>7370.8119999999999</v>
      </c>
      <c r="G876" s="108">
        <f t="shared" ref="G876:H876" si="291">G877+G878</f>
        <v>7370.8119999999999</v>
      </c>
      <c r="H876" s="108">
        <f t="shared" si="291"/>
        <v>7370.8119999999999</v>
      </c>
    </row>
    <row r="877" spans="1:8" s="162" customFormat="1">
      <c r="A877" s="16" t="s">
        <v>246</v>
      </c>
      <c r="B877" s="16" t="s">
        <v>240</v>
      </c>
      <c r="C877" s="9" t="s">
        <v>209</v>
      </c>
      <c r="D877" s="25" t="s">
        <v>550</v>
      </c>
      <c r="E877" s="133" t="s">
        <v>644</v>
      </c>
      <c r="F877" s="108">
        <v>5661.9139999999998</v>
      </c>
      <c r="G877" s="108">
        <v>5661.9139999999998</v>
      </c>
      <c r="H877" s="108">
        <v>5661.9139999999998</v>
      </c>
    </row>
    <row r="878" spans="1:8" s="162" customFormat="1" ht="60">
      <c r="A878" s="16" t="s">
        <v>246</v>
      </c>
      <c r="B878" s="16" t="s">
        <v>240</v>
      </c>
      <c r="C878" s="9" t="s">
        <v>209</v>
      </c>
      <c r="D878" s="25">
        <v>119</v>
      </c>
      <c r="E878" s="133" t="s">
        <v>651</v>
      </c>
      <c r="F878" s="108">
        <v>1708.8979999999999</v>
      </c>
      <c r="G878" s="108">
        <v>1708.8979999999999</v>
      </c>
      <c r="H878" s="108">
        <v>1708.8979999999999</v>
      </c>
    </row>
    <row r="879" spans="1:8" s="162" customFormat="1" ht="48">
      <c r="A879" s="16" t="s">
        <v>246</v>
      </c>
      <c r="B879" s="16" t="s">
        <v>240</v>
      </c>
      <c r="C879" s="9" t="s">
        <v>209</v>
      </c>
      <c r="D879" s="24" t="s">
        <v>282</v>
      </c>
      <c r="E879" s="130" t="s">
        <v>641</v>
      </c>
      <c r="F879" s="108">
        <f t="shared" ref="F879:H879" si="292">F880</f>
        <v>10766.778</v>
      </c>
      <c r="G879" s="108">
        <f t="shared" si="292"/>
        <v>10766.778</v>
      </c>
      <c r="H879" s="108">
        <f t="shared" si="292"/>
        <v>10766.778</v>
      </c>
    </row>
    <row r="880" spans="1:8" ht="84">
      <c r="A880" s="16" t="s">
        <v>246</v>
      </c>
      <c r="B880" s="16" t="s">
        <v>240</v>
      </c>
      <c r="C880" s="9" t="s">
        <v>209</v>
      </c>
      <c r="D880" s="16" t="s">
        <v>285</v>
      </c>
      <c r="E880" s="22" t="s">
        <v>621</v>
      </c>
      <c r="F880" s="108">
        <v>10766.778</v>
      </c>
      <c r="G880" s="108">
        <v>10766.778</v>
      </c>
      <c r="H880" s="108">
        <v>10766.778</v>
      </c>
    </row>
    <row r="881" spans="1:8" ht="48">
      <c r="A881" s="16" t="s">
        <v>246</v>
      </c>
      <c r="B881" s="16" t="s">
        <v>240</v>
      </c>
      <c r="C881" s="9" t="s">
        <v>206</v>
      </c>
      <c r="D881" s="16"/>
      <c r="E881" s="22" t="s">
        <v>963</v>
      </c>
      <c r="F881" s="108">
        <f>F882+F885</f>
        <v>183.20999999999998</v>
      </c>
      <c r="G881" s="108">
        <f t="shared" ref="G881:H881" si="293">G882+G885</f>
        <v>183.20999999999998</v>
      </c>
      <c r="H881" s="108">
        <f t="shared" si="293"/>
        <v>183.20999999999998</v>
      </c>
    </row>
    <row r="882" spans="1:8" ht="96">
      <c r="A882" s="16" t="s">
        <v>246</v>
      </c>
      <c r="B882" s="16" t="s">
        <v>240</v>
      </c>
      <c r="C882" s="9" t="s">
        <v>206</v>
      </c>
      <c r="D882" s="24" t="s">
        <v>543</v>
      </c>
      <c r="E882" s="130" t="s">
        <v>544</v>
      </c>
      <c r="F882" s="108">
        <f>F883+F884</f>
        <v>74.453999999999994</v>
      </c>
      <c r="G882" s="108">
        <f t="shared" ref="G882:H882" si="294">G883+G884</f>
        <v>74.453999999999994</v>
      </c>
      <c r="H882" s="108">
        <f t="shared" si="294"/>
        <v>74.453999999999994</v>
      </c>
    </row>
    <row r="883" spans="1:8">
      <c r="A883" s="16" t="s">
        <v>246</v>
      </c>
      <c r="B883" s="16" t="s">
        <v>240</v>
      </c>
      <c r="C883" s="9" t="s">
        <v>206</v>
      </c>
      <c r="D883" s="25" t="s">
        <v>550</v>
      </c>
      <c r="E883" s="133" t="s">
        <v>644</v>
      </c>
      <c r="F883" s="108">
        <v>57.183999999999997</v>
      </c>
      <c r="G883" s="108">
        <v>57.183999999999997</v>
      </c>
      <c r="H883" s="108">
        <v>57.183999999999997</v>
      </c>
    </row>
    <row r="884" spans="1:8" ht="60">
      <c r="A884" s="16" t="s">
        <v>246</v>
      </c>
      <c r="B884" s="16" t="s">
        <v>240</v>
      </c>
      <c r="C884" s="9" t="s">
        <v>206</v>
      </c>
      <c r="D884" s="25">
        <v>119</v>
      </c>
      <c r="E884" s="133" t="s">
        <v>651</v>
      </c>
      <c r="F884" s="108">
        <v>17.27</v>
      </c>
      <c r="G884" s="108">
        <v>17.27</v>
      </c>
      <c r="H884" s="108">
        <v>17.27</v>
      </c>
    </row>
    <row r="885" spans="1:8" ht="48">
      <c r="A885" s="16" t="s">
        <v>246</v>
      </c>
      <c r="B885" s="16" t="s">
        <v>240</v>
      </c>
      <c r="C885" s="9" t="s">
        <v>206</v>
      </c>
      <c r="D885" s="24" t="s">
        <v>282</v>
      </c>
      <c r="E885" s="130" t="s">
        <v>641</v>
      </c>
      <c r="F885" s="108">
        <f t="shared" ref="F885:H885" si="295">F886</f>
        <v>108.756</v>
      </c>
      <c r="G885" s="108">
        <f t="shared" si="295"/>
        <v>108.756</v>
      </c>
      <c r="H885" s="108">
        <f t="shared" si="295"/>
        <v>108.756</v>
      </c>
    </row>
    <row r="886" spans="1:8" ht="84">
      <c r="A886" s="16" t="s">
        <v>246</v>
      </c>
      <c r="B886" s="16" t="s">
        <v>240</v>
      </c>
      <c r="C886" s="9" t="s">
        <v>206</v>
      </c>
      <c r="D886" s="16" t="s">
        <v>285</v>
      </c>
      <c r="E886" s="22" t="s">
        <v>621</v>
      </c>
      <c r="F886" s="108">
        <v>108.756</v>
      </c>
      <c r="G886" s="108">
        <v>108.756</v>
      </c>
      <c r="H886" s="108">
        <v>108.756</v>
      </c>
    </row>
    <row r="887" spans="1:8" ht="24">
      <c r="A887" s="16" t="s">
        <v>246</v>
      </c>
      <c r="B887" s="16" t="s">
        <v>240</v>
      </c>
      <c r="C887" s="9" t="s">
        <v>181</v>
      </c>
      <c r="D887" s="16"/>
      <c r="E887" s="22" t="s">
        <v>154</v>
      </c>
      <c r="F887" s="108">
        <f>F888+F891+F900+F903+F909+F915+F918</f>
        <v>182995.47799999997</v>
      </c>
      <c r="G887" s="108">
        <f t="shared" ref="G887:H887" si="296">G888+G891+G900+G903+G909+G915+G918</f>
        <v>178242.17800000001</v>
      </c>
      <c r="H887" s="108">
        <f t="shared" si="296"/>
        <v>178242.17800000001</v>
      </c>
    </row>
    <row r="888" spans="1:8" ht="48">
      <c r="A888" s="16" t="s">
        <v>246</v>
      </c>
      <c r="B888" s="16" t="s">
        <v>240</v>
      </c>
      <c r="C888" s="9" t="s">
        <v>490</v>
      </c>
      <c r="D888" s="16"/>
      <c r="E888" s="133" t="s">
        <v>674</v>
      </c>
      <c r="F888" s="108">
        <f t="shared" ref="F888:H889" si="297">F889</f>
        <v>58220.821000000004</v>
      </c>
      <c r="G888" s="108">
        <f t="shared" si="297"/>
        <v>58033.620999999999</v>
      </c>
      <c r="H888" s="108">
        <f t="shared" si="297"/>
        <v>58033.620999999999</v>
      </c>
    </row>
    <row r="889" spans="1:8" ht="48">
      <c r="A889" s="16" t="s">
        <v>246</v>
      </c>
      <c r="B889" s="16" t="s">
        <v>240</v>
      </c>
      <c r="C889" s="9" t="s">
        <v>490</v>
      </c>
      <c r="D889" s="27" t="s">
        <v>282</v>
      </c>
      <c r="E889" s="130" t="s">
        <v>641</v>
      </c>
      <c r="F889" s="108">
        <f t="shared" si="297"/>
        <v>58220.821000000004</v>
      </c>
      <c r="G889" s="108">
        <f t="shared" si="297"/>
        <v>58033.620999999999</v>
      </c>
      <c r="H889" s="108">
        <f t="shared" si="297"/>
        <v>58033.620999999999</v>
      </c>
    </row>
    <row r="890" spans="1:8" s="167" customFormat="1" ht="84">
      <c r="A890" s="16" t="s">
        <v>246</v>
      </c>
      <c r="B890" s="16" t="s">
        <v>240</v>
      </c>
      <c r="C890" s="9" t="s">
        <v>490</v>
      </c>
      <c r="D890" s="16" t="s">
        <v>285</v>
      </c>
      <c r="E890" s="22" t="s">
        <v>621</v>
      </c>
      <c r="F890" s="108">
        <v>58220.821000000004</v>
      </c>
      <c r="G890" s="108">
        <v>58033.620999999999</v>
      </c>
      <c r="H890" s="108">
        <v>58033.620999999999</v>
      </c>
    </row>
    <row r="891" spans="1:8" s="167" customFormat="1" ht="48">
      <c r="A891" s="16" t="s">
        <v>246</v>
      </c>
      <c r="B891" s="16" t="s">
        <v>240</v>
      </c>
      <c r="C891" s="9" t="s">
        <v>578</v>
      </c>
      <c r="D891" s="16"/>
      <c r="E891" s="133" t="s">
        <v>937</v>
      </c>
      <c r="F891" s="108">
        <f>F892+F895+F898</f>
        <v>48158.787999999993</v>
      </c>
      <c r="G891" s="108">
        <f t="shared" ref="G891:H891" si="298">G892+G895+G898</f>
        <v>47662.688000000002</v>
      </c>
      <c r="H891" s="108">
        <f t="shared" si="298"/>
        <v>47662.688000000002</v>
      </c>
    </row>
    <row r="892" spans="1:8" s="167" customFormat="1" ht="96">
      <c r="A892" s="16" t="s">
        <v>246</v>
      </c>
      <c r="B892" s="16" t="s">
        <v>240</v>
      </c>
      <c r="C892" s="9" t="s">
        <v>578</v>
      </c>
      <c r="D892" s="24" t="s">
        <v>543</v>
      </c>
      <c r="E892" s="130" t="s">
        <v>544</v>
      </c>
      <c r="F892" s="108">
        <f>F893+F894</f>
        <v>36935.300999999999</v>
      </c>
      <c r="G892" s="108">
        <f t="shared" ref="G892:H892" si="299">G893+G894</f>
        <v>36935.300999999999</v>
      </c>
      <c r="H892" s="108">
        <f t="shared" si="299"/>
        <v>36935.300999999999</v>
      </c>
    </row>
    <row r="893" spans="1:8" s="167" customFormat="1">
      <c r="A893" s="16" t="s">
        <v>246</v>
      </c>
      <c r="B893" s="16" t="s">
        <v>240</v>
      </c>
      <c r="C893" s="9" t="s">
        <v>578</v>
      </c>
      <c r="D893" s="25" t="s">
        <v>550</v>
      </c>
      <c r="E893" s="133" t="s">
        <v>644</v>
      </c>
      <c r="F893" s="108">
        <v>28368.127</v>
      </c>
      <c r="G893" s="108">
        <v>28368.127</v>
      </c>
      <c r="H893" s="108">
        <v>28368.127</v>
      </c>
    </row>
    <row r="894" spans="1:8" s="167" customFormat="1" ht="60">
      <c r="A894" s="16" t="s">
        <v>246</v>
      </c>
      <c r="B894" s="16" t="s">
        <v>240</v>
      </c>
      <c r="C894" s="9" t="s">
        <v>578</v>
      </c>
      <c r="D894" s="25">
        <v>119</v>
      </c>
      <c r="E894" s="133" t="s">
        <v>651</v>
      </c>
      <c r="F894" s="108">
        <v>8567.1740000000009</v>
      </c>
      <c r="G894" s="108">
        <v>8567.1740000000009</v>
      </c>
      <c r="H894" s="108">
        <v>8567.1740000000009</v>
      </c>
    </row>
    <row r="895" spans="1:8" s="167" customFormat="1" ht="36">
      <c r="A895" s="16" t="s">
        <v>246</v>
      </c>
      <c r="B895" s="16" t="s">
        <v>240</v>
      </c>
      <c r="C895" s="9" t="s">
        <v>578</v>
      </c>
      <c r="D895" s="24" t="s">
        <v>242</v>
      </c>
      <c r="E895" s="130" t="s">
        <v>654</v>
      </c>
      <c r="F895" s="108">
        <f>F896+F897</f>
        <v>10752.996999999999</v>
      </c>
      <c r="G895" s="108">
        <f t="shared" ref="G895:H895" si="300">G896+G897</f>
        <v>10256.897000000001</v>
      </c>
      <c r="H895" s="108">
        <f t="shared" si="300"/>
        <v>10256.897000000001</v>
      </c>
    </row>
    <row r="896" spans="1:8" s="167" customFormat="1" ht="24">
      <c r="A896" s="16" t="s">
        <v>246</v>
      </c>
      <c r="B896" s="16" t="s">
        <v>240</v>
      </c>
      <c r="C896" s="9" t="s">
        <v>578</v>
      </c>
      <c r="D896" s="16" t="s">
        <v>244</v>
      </c>
      <c r="E896" s="22" t="s">
        <v>640</v>
      </c>
      <c r="F896" s="108">
        <v>5430.607</v>
      </c>
      <c r="G896" s="108">
        <v>4934.5069999999996</v>
      </c>
      <c r="H896" s="108">
        <v>4934.5069999999996</v>
      </c>
    </row>
    <row r="897" spans="1:8" s="167" customFormat="1">
      <c r="A897" s="16" t="s">
        <v>246</v>
      </c>
      <c r="B897" s="16" t="s">
        <v>240</v>
      </c>
      <c r="C897" s="9" t="s">
        <v>578</v>
      </c>
      <c r="D897" s="16">
        <v>247</v>
      </c>
      <c r="E897" s="22" t="s">
        <v>679</v>
      </c>
      <c r="F897" s="108">
        <v>5322.39</v>
      </c>
      <c r="G897" s="108">
        <v>5322.39</v>
      </c>
      <c r="H897" s="108">
        <v>5322.39</v>
      </c>
    </row>
    <row r="898" spans="1:8" s="167" customFormat="1">
      <c r="A898" s="16" t="s">
        <v>246</v>
      </c>
      <c r="B898" s="16" t="s">
        <v>240</v>
      </c>
      <c r="C898" s="9" t="s">
        <v>578</v>
      </c>
      <c r="D898" s="16" t="s">
        <v>248</v>
      </c>
      <c r="E898" s="22" t="s">
        <v>249</v>
      </c>
      <c r="F898" s="108">
        <f>F899</f>
        <v>470.49</v>
      </c>
      <c r="G898" s="108">
        <f t="shared" ref="G898:H898" si="301">G899</f>
        <v>470.49</v>
      </c>
      <c r="H898" s="108">
        <f t="shared" si="301"/>
        <v>470.49</v>
      </c>
    </row>
    <row r="899" spans="1:8" s="167" customFormat="1" ht="24">
      <c r="A899" s="16" t="s">
        <v>246</v>
      </c>
      <c r="B899" s="16" t="s">
        <v>240</v>
      </c>
      <c r="C899" s="9" t="s">
        <v>578</v>
      </c>
      <c r="D899" s="16">
        <v>851</v>
      </c>
      <c r="E899" s="22" t="s">
        <v>579</v>
      </c>
      <c r="F899" s="108">
        <v>470.49</v>
      </c>
      <c r="G899" s="108">
        <v>470.49</v>
      </c>
      <c r="H899" s="108">
        <v>470.49</v>
      </c>
    </row>
    <row r="900" spans="1:8" s="167" customFormat="1" ht="36">
      <c r="A900" s="16" t="s">
        <v>246</v>
      </c>
      <c r="B900" s="16" t="s">
        <v>240</v>
      </c>
      <c r="C900" s="9" t="s">
        <v>703</v>
      </c>
      <c r="D900" s="16"/>
      <c r="E900" s="22" t="s">
        <v>938</v>
      </c>
      <c r="F900" s="108">
        <f>F901</f>
        <v>2343.39</v>
      </c>
      <c r="G900" s="108">
        <f t="shared" ref="G900:H901" si="302">G901</f>
        <v>0</v>
      </c>
      <c r="H900" s="108">
        <f t="shared" si="302"/>
        <v>0</v>
      </c>
    </row>
    <row r="901" spans="1:8" s="167" customFormat="1" ht="48">
      <c r="A901" s="16" t="s">
        <v>246</v>
      </c>
      <c r="B901" s="16" t="s">
        <v>240</v>
      </c>
      <c r="C901" s="9" t="s">
        <v>703</v>
      </c>
      <c r="D901" s="27" t="s">
        <v>282</v>
      </c>
      <c r="E901" s="130" t="s">
        <v>641</v>
      </c>
      <c r="F901" s="108">
        <f>F902</f>
        <v>2343.39</v>
      </c>
      <c r="G901" s="108">
        <f t="shared" si="302"/>
        <v>0</v>
      </c>
      <c r="H901" s="108">
        <f t="shared" si="302"/>
        <v>0</v>
      </c>
    </row>
    <row r="902" spans="1:8" s="167" customFormat="1" ht="24">
      <c r="A902" s="16" t="s">
        <v>246</v>
      </c>
      <c r="B902" s="16" t="s">
        <v>240</v>
      </c>
      <c r="C902" s="9" t="s">
        <v>703</v>
      </c>
      <c r="D902" s="16">
        <v>612</v>
      </c>
      <c r="E902" s="22" t="s">
        <v>530</v>
      </c>
      <c r="F902" s="108">
        <v>2343.39</v>
      </c>
      <c r="G902" s="108">
        <v>0</v>
      </c>
      <c r="H902" s="108">
        <v>0</v>
      </c>
    </row>
    <row r="903" spans="1:8" s="167" customFormat="1" ht="48">
      <c r="A903" s="16" t="s">
        <v>246</v>
      </c>
      <c r="B903" s="16" t="s">
        <v>240</v>
      </c>
      <c r="C903" s="9" t="s">
        <v>210</v>
      </c>
      <c r="D903" s="16"/>
      <c r="E903" s="22" t="s">
        <v>965</v>
      </c>
      <c r="F903" s="108">
        <f>F907+F904</f>
        <v>71820.41</v>
      </c>
      <c r="G903" s="108">
        <f t="shared" ref="G903:H903" si="303">G907+G904</f>
        <v>71820.41</v>
      </c>
      <c r="H903" s="108">
        <f t="shared" si="303"/>
        <v>71820.41</v>
      </c>
    </row>
    <row r="904" spans="1:8" s="167" customFormat="1" ht="96">
      <c r="A904" s="16" t="s">
        <v>246</v>
      </c>
      <c r="B904" s="16" t="s">
        <v>240</v>
      </c>
      <c r="C904" s="9" t="s">
        <v>210</v>
      </c>
      <c r="D904" s="24" t="s">
        <v>543</v>
      </c>
      <c r="E904" s="130" t="s">
        <v>544</v>
      </c>
      <c r="F904" s="108">
        <f>F905+F906</f>
        <v>28209.947</v>
      </c>
      <c r="G904" s="108">
        <f t="shared" ref="G904:H904" si="304">G905+G906</f>
        <v>28209.947</v>
      </c>
      <c r="H904" s="108">
        <f t="shared" si="304"/>
        <v>28209.947</v>
      </c>
    </row>
    <row r="905" spans="1:8" s="167" customFormat="1">
      <c r="A905" s="16" t="s">
        <v>246</v>
      </c>
      <c r="B905" s="16" t="s">
        <v>240</v>
      </c>
      <c r="C905" s="9" t="s">
        <v>210</v>
      </c>
      <c r="D905" s="25" t="s">
        <v>550</v>
      </c>
      <c r="E905" s="133" t="s">
        <v>644</v>
      </c>
      <c r="F905" s="108">
        <v>21666.625</v>
      </c>
      <c r="G905" s="108">
        <v>21666.625</v>
      </c>
      <c r="H905" s="108">
        <v>21666.625</v>
      </c>
    </row>
    <row r="906" spans="1:8" s="167" customFormat="1" ht="60">
      <c r="A906" s="16" t="s">
        <v>246</v>
      </c>
      <c r="B906" s="16" t="s">
        <v>240</v>
      </c>
      <c r="C906" s="9" t="s">
        <v>210</v>
      </c>
      <c r="D906" s="25">
        <v>119</v>
      </c>
      <c r="E906" s="133" t="s">
        <v>651</v>
      </c>
      <c r="F906" s="108">
        <v>6543.3220000000001</v>
      </c>
      <c r="G906" s="108">
        <v>6543.3220000000001</v>
      </c>
      <c r="H906" s="108">
        <v>6543.3220000000001</v>
      </c>
    </row>
    <row r="907" spans="1:8" s="167" customFormat="1" ht="48">
      <c r="A907" s="16" t="s">
        <v>246</v>
      </c>
      <c r="B907" s="16" t="s">
        <v>240</v>
      </c>
      <c r="C907" s="9" t="s">
        <v>210</v>
      </c>
      <c r="D907" s="24" t="s">
        <v>282</v>
      </c>
      <c r="E907" s="130" t="s">
        <v>641</v>
      </c>
      <c r="F907" s="108">
        <f t="shared" ref="F907:H907" si="305">F908</f>
        <v>43610.463000000003</v>
      </c>
      <c r="G907" s="108">
        <f t="shared" si="305"/>
        <v>43610.463000000003</v>
      </c>
      <c r="H907" s="108">
        <f t="shared" si="305"/>
        <v>43610.463000000003</v>
      </c>
    </row>
    <row r="908" spans="1:8" s="167" customFormat="1" ht="84">
      <c r="A908" s="16" t="s">
        <v>246</v>
      </c>
      <c r="B908" s="16" t="s">
        <v>240</v>
      </c>
      <c r="C908" s="9" t="s">
        <v>210</v>
      </c>
      <c r="D908" s="16" t="s">
        <v>285</v>
      </c>
      <c r="E908" s="22" t="s">
        <v>621</v>
      </c>
      <c r="F908" s="108">
        <v>43610.463000000003</v>
      </c>
      <c r="G908" s="108">
        <v>43610.463000000003</v>
      </c>
      <c r="H908" s="108">
        <v>43610.463000000003</v>
      </c>
    </row>
    <row r="909" spans="1:8" s="167" customFormat="1" ht="48">
      <c r="A909" s="16" t="s">
        <v>246</v>
      </c>
      <c r="B909" s="16" t="s">
        <v>240</v>
      </c>
      <c r="C909" s="9" t="s">
        <v>211</v>
      </c>
      <c r="D909" s="16"/>
      <c r="E909" s="22" t="s">
        <v>964</v>
      </c>
      <c r="F909" s="108">
        <f>F910+F913</f>
        <v>725.45900000000006</v>
      </c>
      <c r="G909" s="108">
        <f t="shared" ref="G909:H909" si="306">G910+G913</f>
        <v>725.45900000000006</v>
      </c>
      <c r="H909" s="108">
        <f t="shared" si="306"/>
        <v>725.45900000000006</v>
      </c>
    </row>
    <row r="910" spans="1:8" s="167" customFormat="1" ht="96">
      <c r="A910" s="16" t="s">
        <v>246</v>
      </c>
      <c r="B910" s="16" t="s">
        <v>240</v>
      </c>
      <c r="C910" s="9" t="s">
        <v>211</v>
      </c>
      <c r="D910" s="24" t="s">
        <v>543</v>
      </c>
      <c r="E910" s="130" t="s">
        <v>544</v>
      </c>
      <c r="F910" s="108">
        <f>F911+F912</f>
        <v>284.94900000000001</v>
      </c>
      <c r="G910" s="108">
        <f t="shared" ref="G910:H910" si="307">G911+G912</f>
        <v>284.94900000000001</v>
      </c>
      <c r="H910" s="108">
        <f t="shared" si="307"/>
        <v>284.94900000000001</v>
      </c>
    </row>
    <row r="911" spans="1:8" s="167" customFormat="1">
      <c r="A911" s="16" t="s">
        <v>246</v>
      </c>
      <c r="B911" s="16" t="s">
        <v>240</v>
      </c>
      <c r="C911" s="9" t="s">
        <v>211</v>
      </c>
      <c r="D911" s="25" t="s">
        <v>550</v>
      </c>
      <c r="E911" s="133" t="s">
        <v>644</v>
      </c>
      <c r="F911" s="108">
        <v>218.858</v>
      </c>
      <c r="G911" s="108">
        <v>218.858</v>
      </c>
      <c r="H911" s="108">
        <v>218.858</v>
      </c>
    </row>
    <row r="912" spans="1:8" s="167" customFormat="1" ht="60">
      <c r="A912" s="16" t="s">
        <v>246</v>
      </c>
      <c r="B912" s="16" t="s">
        <v>240</v>
      </c>
      <c r="C912" s="9" t="s">
        <v>211</v>
      </c>
      <c r="D912" s="25">
        <v>119</v>
      </c>
      <c r="E912" s="133" t="s">
        <v>651</v>
      </c>
      <c r="F912" s="108">
        <v>66.090999999999994</v>
      </c>
      <c r="G912" s="108">
        <v>66.090999999999994</v>
      </c>
      <c r="H912" s="108">
        <v>66.090999999999994</v>
      </c>
    </row>
    <row r="913" spans="1:8" s="167" customFormat="1" ht="48">
      <c r="A913" s="16" t="s">
        <v>246</v>
      </c>
      <c r="B913" s="16" t="s">
        <v>240</v>
      </c>
      <c r="C913" s="9" t="s">
        <v>211</v>
      </c>
      <c r="D913" s="24" t="s">
        <v>282</v>
      </c>
      <c r="E913" s="130" t="s">
        <v>641</v>
      </c>
      <c r="F913" s="108">
        <f t="shared" ref="F913:H913" si="308">F914</f>
        <v>440.51</v>
      </c>
      <c r="G913" s="108">
        <f t="shared" si="308"/>
        <v>440.51</v>
      </c>
      <c r="H913" s="108">
        <f t="shared" si="308"/>
        <v>440.51</v>
      </c>
    </row>
    <row r="914" spans="1:8" s="167" customFormat="1" ht="84">
      <c r="A914" s="16" t="s">
        <v>246</v>
      </c>
      <c r="B914" s="16" t="s">
        <v>240</v>
      </c>
      <c r="C914" s="9" t="s">
        <v>211</v>
      </c>
      <c r="D914" s="16" t="s">
        <v>285</v>
      </c>
      <c r="E914" s="22" t="s">
        <v>621</v>
      </c>
      <c r="F914" s="108">
        <v>440.51</v>
      </c>
      <c r="G914" s="108">
        <v>440.51</v>
      </c>
      <c r="H914" s="108">
        <v>440.51</v>
      </c>
    </row>
    <row r="915" spans="1:8" s="167" customFormat="1" ht="36">
      <c r="A915" s="16" t="s">
        <v>246</v>
      </c>
      <c r="B915" s="16" t="s">
        <v>240</v>
      </c>
      <c r="C915" s="9" t="s">
        <v>1090</v>
      </c>
      <c r="D915" s="16"/>
      <c r="E915" s="22" t="s">
        <v>1089</v>
      </c>
      <c r="F915" s="108">
        <f>F916</f>
        <v>39</v>
      </c>
      <c r="G915" s="108">
        <f t="shared" ref="G915:H916" si="309">G916</f>
        <v>0</v>
      </c>
      <c r="H915" s="108">
        <f t="shared" si="309"/>
        <v>0</v>
      </c>
    </row>
    <row r="916" spans="1:8" s="167" customFormat="1" ht="36">
      <c r="A916" s="16" t="s">
        <v>246</v>
      </c>
      <c r="B916" s="16" t="s">
        <v>240</v>
      </c>
      <c r="C916" s="9" t="s">
        <v>1090</v>
      </c>
      <c r="D916" s="24" t="s">
        <v>242</v>
      </c>
      <c r="E916" s="130" t="s">
        <v>654</v>
      </c>
      <c r="F916" s="108">
        <f>F917</f>
        <v>39</v>
      </c>
      <c r="G916" s="108">
        <f t="shared" si="309"/>
        <v>0</v>
      </c>
      <c r="H916" s="108">
        <f t="shared" si="309"/>
        <v>0</v>
      </c>
    </row>
    <row r="917" spans="1:8" s="167" customFormat="1" ht="24">
      <c r="A917" s="16" t="s">
        <v>246</v>
      </c>
      <c r="B917" s="16" t="s">
        <v>240</v>
      </c>
      <c r="C917" s="9" t="s">
        <v>1090</v>
      </c>
      <c r="D917" s="16" t="s">
        <v>244</v>
      </c>
      <c r="E917" s="22" t="s">
        <v>640</v>
      </c>
      <c r="F917" s="108">
        <v>39</v>
      </c>
      <c r="G917" s="108">
        <v>0</v>
      </c>
      <c r="H917" s="108">
        <v>0</v>
      </c>
    </row>
    <row r="918" spans="1:8" s="167" customFormat="1" ht="36">
      <c r="A918" s="16" t="s">
        <v>246</v>
      </c>
      <c r="B918" s="16" t="s">
        <v>240</v>
      </c>
      <c r="C918" s="9" t="s">
        <v>1093</v>
      </c>
      <c r="D918" s="16"/>
      <c r="E918" s="22" t="s">
        <v>1092</v>
      </c>
      <c r="F918" s="108">
        <f>F919</f>
        <v>1687.61</v>
      </c>
      <c r="G918" s="108">
        <f t="shared" ref="G918:H919" si="310">G919</f>
        <v>0</v>
      </c>
      <c r="H918" s="108">
        <f t="shared" si="310"/>
        <v>0</v>
      </c>
    </row>
    <row r="919" spans="1:8" s="167" customFormat="1" ht="36">
      <c r="A919" s="16" t="s">
        <v>246</v>
      </c>
      <c r="B919" s="16" t="s">
        <v>240</v>
      </c>
      <c r="C919" s="9" t="s">
        <v>1093</v>
      </c>
      <c r="D919" s="16">
        <v>400</v>
      </c>
      <c r="E919" s="22" t="s">
        <v>402</v>
      </c>
      <c r="F919" s="108">
        <f>F920</f>
        <v>1687.61</v>
      </c>
      <c r="G919" s="108">
        <f t="shared" si="310"/>
        <v>0</v>
      </c>
      <c r="H919" s="108">
        <f t="shared" si="310"/>
        <v>0</v>
      </c>
    </row>
    <row r="920" spans="1:8" s="167" customFormat="1" ht="48">
      <c r="A920" s="16" t="s">
        <v>246</v>
      </c>
      <c r="B920" s="16" t="s">
        <v>240</v>
      </c>
      <c r="C920" s="9" t="s">
        <v>1093</v>
      </c>
      <c r="D920" s="16">
        <v>414</v>
      </c>
      <c r="E920" s="22" t="s">
        <v>401</v>
      </c>
      <c r="F920" s="108">
        <v>1687.61</v>
      </c>
      <c r="G920" s="108">
        <v>0</v>
      </c>
      <c r="H920" s="108">
        <v>0</v>
      </c>
    </row>
    <row r="921" spans="1:8" s="167" customFormat="1" ht="36">
      <c r="A921" s="16" t="s">
        <v>246</v>
      </c>
      <c r="B921" s="16" t="s">
        <v>240</v>
      </c>
      <c r="C921" s="9" t="s">
        <v>690</v>
      </c>
      <c r="D921" s="16"/>
      <c r="E921" s="22" t="s">
        <v>663</v>
      </c>
      <c r="F921" s="108">
        <f t="shared" ref="F921:H923" si="311">F922</f>
        <v>1865</v>
      </c>
      <c r="G921" s="108">
        <f t="shared" si="311"/>
        <v>1865</v>
      </c>
      <c r="H921" s="108">
        <f t="shared" si="311"/>
        <v>1865</v>
      </c>
    </row>
    <row r="922" spans="1:8" s="228" customFormat="1" ht="84">
      <c r="A922" s="16" t="s">
        <v>246</v>
      </c>
      <c r="B922" s="16" t="s">
        <v>240</v>
      </c>
      <c r="C922" s="9" t="s">
        <v>691</v>
      </c>
      <c r="D922" s="16"/>
      <c r="E922" s="22" t="s">
        <v>1030</v>
      </c>
      <c r="F922" s="108">
        <f>F923</f>
        <v>1865</v>
      </c>
      <c r="G922" s="108">
        <f t="shared" si="311"/>
        <v>1865</v>
      </c>
      <c r="H922" s="108">
        <f t="shared" si="311"/>
        <v>1865</v>
      </c>
    </row>
    <row r="923" spans="1:8" s="228" customFormat="1" ht="48">
      <c r="A923" s="16" t="s">
        <v>246</v>
      </c>
      <c r="B923" s="16" t="s">
        <v>240</v>
      </c>
      <c r="C923" s="9" t="s">
        <v>691</v>
      </c>
      <c r="D923" s="27" t="s">
        <v>282</v>
      </c>
      <c r="E923" s="130" t="s">
        <v>641</v>
      </c>
      <c r="F923" s="108">
        <f>F924</f>
        <v>1865</v>
      </c>
      <c r="G923" s="108">
        <f t="shared" si="311"/>
        <v>1865</v>
      </c>
      <c r="H923" s="108">
        <f t="shared" si="311"/>
        <v>1865</v>
      </c>
    </row>
    <row r="924" spans="1:8" s="228" customFormat="1" ht="84">
      <c r="A924" s="16" t="s">
        <v>246</v>
      </c>
      <c r="B924" s="16" t="s">
        <v>240</v>
      </c>
      <c r="C924" s="9" t="s">
        <v>691</v>
      </c>
      <c r="D924" s="16" t="s">
        <v>285</v>
      </c>
      <c r="E924" s="22" t="s">
        <v>621</v>
      </c>
      <c r="F924" s="108">
        <v>1865</v>
      </c>
      <c r="G924" s="108">
        <v>1865</v>
      </c>
      <c r="H924" s="108">
        <v>1865</v>
      </c>
    </row>
    <row r="925" spans="1:8" s="228" customFormat="1" ht="24">
      <c r="A925" s="16" t="s">
        <v>246</v>
      </c>
      <c r="B925" s="16" t="s">
        <v>240</v>
      </c>
      <c r="C925" s="9" t="s">
        <v>1074</v>
      </c>
      <c r="D925" s="16"/>
      <c r="E925" s="22" t="s">
        <v>1073</v>
      </c>
      <c r="F925" s="108">
        <f>F926</f>
        <v>359.35199999999998</v>
      </c>
      <c r="G925" s="108">
        <f t="shared" ref="G925:H925" si="312">G926</f>
        <v>0</v>
      </c>
      <c r="H925" s="108">
        <f t="shared" si="312"/>
        <v>0</v>
      </c>
    </row>
    <row r="926" spans="1:8" s="228" customFormat="1" ht="24">
      <c r="A926" s="16" t="s">
        <v>246</v>
      </c>
      <c r="B926" s="16" t="s">
        <v>240</v>
      </c>
      <c r="C926" s="9" t="s">
        <v>1075</v>
      </c>
      <c r="D926" s="16"/>
      <c r="E926" s="22" t="s">
        <v>1076</v>
      </c>
      <c r="F926" s="108">
        <f>F927</f>
        <v>359.35199999999998</v>
      </c>
      <c r="G926" s="108">
        <f t="shared" ref="G926:H927" si="313">G927</f>
        <v>0</v>
      </c>
      <c r="H926" s="108">
        <f t="shared" si="313"/>
        <v>0</v>
      </c>
    </row>
    <row r="927" spans="1:8" s="228" customFormat="1" ht="48">
      <c r="A927" s="16" t="s">
        <v>246</v>
      </c>
      <c r="B927" s="16" t="s">
        <v>240</v>
      </c>
      <c r="C927" s="9" t="s">
        <v>1075</v>
      </c>
      <c r="D927" s="27" t="s">
        <v>282</v>
      </c>
      <c r="E927" s="130" t="s">
        <v>641</v>
      </c>
      <c r="F927" s="108">
        <f>F928</f>
        <v>359.35199999999998</v>
      </c>
      <c r="G927" s="108">
        <f t="shared" si="313"/>
        <v>0</v>
      </c>
      <c r="H927" s="108">
        <f t="shared" si="313"/>
        <v>0</v>
      </c>
    </row>
    <row r="928" spans="1:8" s="228" customFormat="1" ht="84">
      <c r="A928" s="16" t="s">
        <v>246</v>
      </c>
      <c r="B928" s="16" t="s">
        <v>240</v>
      </c>
      <c r="C928" s="9" t="s">
        <v>1075</v>
      </c>
      <c r="D928" s="16" t="s">
        <v>287</v>
      </c>
      <c r="E928" s="22" t="s">
        <v>620</v>
      </c>
      <c r="F928" s="108">
        <v>359.35199999999998</v>
      </c>
      <c r="G928" s="108">
        <v>0</v>
      </c>
      <c r="H928" s="108">
        <v>0</v>
      </c>
    </row>
    <row r="929" spans="1:8" s="228" customFormat="1" ht="60">
      <c r="A929" s="16" t="s">
        <v>246</v>
      </c>
      <c r="B929" s="16" t="s">
        <v>240</v>
      </c>
      <c r="C929" s="101" t="s">
        <v>392</v>
      </c>
      <c r="D929" s="168"/>
      <c r="E929" s="169" t="s">
        <v>755</v>
      </c>
      <c r="F929" s="108">
        <f>F930</f>
        <v>364.12199999999996</v>
      </c>
      <c r="G929" s="108">
        <f t="shared" ref="G929:H929" si="314">G930</f>
        <v>0</v>
      </c>
      <c r="H929" s="108">
        <f t="shared" si="314"/>
        <v>0</v>
      </c>
    </row>
    <row r="930" spans="1:8" s="228" customFormat="1" ht="72">
      <c r="A930" s="16" t="s">
        <v>246</v>
      </c>
      <c r="B930" s="16" t="s">
        <v>240</v>
      </c>
      <c r="C930" s="9" t="s">
        <v>393</v>
      </c>
      <c r="D930" s="16"/>
      <c r="E930" s="22" t="s">
        <v>756</v>
      </c>
      <c r="F930" s="108">
        <f>F931</f>
        <v>364.12199999999996</v>
      </c>
      <c r="G930" s="108">
        <f t="shared" ref="G930:H930" si="315">G931</f>
        <v>0</v>
      </c>
      <c r="H930" s="108">
        <f t="shared" si="315"/>
        <v>0</v>
      </c>
    </row>
    <row r="931" spans="1:8" s="228" customFormat="1" ht="36">
      <c r="A931" s="16" t="s">
        <v>246</v>
      </c>
      <c r="B931" s="16" t="s">
        <v>240</v>
      </c>
      <c r="C931" s="9" t="s">
        <v>1056</v>
      </c>
      <c r="D931" s="16"/>
      <c r="E931" s="22" t="s">
        <v>1055</v>
      </c>
      <c r="F931" s="108">
        <f>F932+F935+F938</f>
        <v>364.12199999999996</v>
      </c>
      <c r="G931" s="108">
        <f t="shared" ref="G931:H931" si="316">G932+G935+G938</f>
        <v>0</v>
      </c>
      <c r="H931" s="108">
        <f t="shared" si="316"/>
        <v>0</v>
      </c>
    </row>
    <row r="932" spans="1:8" s="228" customFormat="1" ht="84">
      <c r="A932" s="16" t="s">
        <v>246</v>
      </c>
      <c r="B932" s="16" t="s">
        <v>240</v>
      </c>
      <c r="C932" s="9" t="s">
        <v>1057</v>
      </c>
      <c r="D932" s="16"/>
      <c r="E932" s="22" t="s">
        <v>1058</v>
      </c>
      <c r="F932" s="108">
        <f>F933</f>
        <v>83.6</v>
      </c>
      <c r="G932" s="108">
        <f t="shared" ref="G932:H933" si="317">G933</f>
        <v>0</v>
      </c>
      <c r="H932" s="108">
        <f t="shared" si="317"/>
        <v>0</v>
      </c>
    </row>
    <row r="933" spans="1:8" s="228" customFormat="1" ht="36">
      <c r="A933" s="16" t="s">
        <v>246</v>
      </c>
      <c r="B933" s="16" t="s">
        <v>240</v>
      </c>
      <c r="C933" s="9" t="s">
        <v>1057</v>
      </c>
      <c r="D933" s="24" t="s">
        <v>242</v>
      </c>
      <c r="E933" s="130" t="s">
        <v>654</v>
      </c>
      <c r="F933" s="108">
        <f>F934</f>
        <v>83.6</v>
      </c>
      <c r="G933" s="108">
        <f t="shared" si="317"/>
        <v>0</v>
      </c>
      <c r="H933" s="108">
        <f t="shared" si="317"/>
        <v>0</v>
      </c>
    </row>
    <row r="934" spans="1:8" s="228" customFormat="1" ht="24">
      <c r="A934" s="16" t="s">
        <v>246</v>
      </c>
      <c r="B934" s="16" t="s">
        <v>240</v>
      </c>
      <c r="C934" s="9" t="s">
        <v>1057</v>
      </c>
      <c r="D934" s="16" t="s">
        <v>244</v>
      </c>
      <c r="E934" s="22" t="s">
        <v>640</v>
      </c>
      <c r="F934" s="108">
        <v>83.6</v>
      </c>
      <c r="G934" s="108">
        <v>0</v>
      </c>
      <c r="H934" s="108">
        <v>0</v>
      </c>
    </row>
    <row r="935" spans="1:8" s="228" customFormat="1" ht="72">
      <c r="A935" s="16" t="s">
        <v>246</v>
      </c>
      <c r="B935" s="16" t="s">
        <v>240</v>
      </c>
      <c r="C935" s="9" t="s">
        <v>1059</v>
      </c>
      <c r="D935" s="16"/>
      <c r="E935" s="22" t="s">
        <v>1060</v>
      </c>
      <c r="F935" s="108">
        <f>F936</f>
        <v>230.52199999999999</v>
      </c>
      <c r="G935" s="108">
        <f t="shared" ref="G935:H936" si="318">G936</f>
        <v>0</v>
      </c>
      <c r="H935" s="108">
        <f t="shared" si="318"/>
        <v>0</v>
      </c>
    </row>
    <row r="936" spans="1:8" s="228" customFormat="1" ht="36">
      <c r="A936" s="16" t="s">
        <v>246</v>
      </c>
      <c r="B936" s="16" t="s">
        <v>240</v>
      </c>
      <c r="C936" s="9" t="s">
        <v>1059</v>
      </c>
      <c r="D936" s="24" t="s">
        <v>242</v>
      </c>
      <c r="E936" s="130" t="s">
        <v>654</v>
      </c>
      <c r="F936" s="108">
        <f>F937</f>
        <v>230.52199999999999</v>
      </c>
      <c r="G936" s="108">
        <f t="shared" si="318"/>
        <v>0</v>
      </c>
      <c r="H936" s="108">
        <f t="shared" si="318"/>
        <v>0</v>
      </c>
    </row>
    <row r="937" spans="1:8" s="228" customFormat="1" ht="24">
      <c r="A937" s="16" t="s">
        <v>246</v>
      </c>
      <c r="B937" s="16" t="s">
        <v>240</v>
      </c>
      <c r="C937" s="9" t="s">
        <v>1059</v>
      </c>
      <c r="D937" s="16" t="s">
        <v>244</v>
      </c>
      <c r="E937" s="22" t="s">
        <v>640</v>
      </c>
      <c r="F937" s="108">
        <v>230.52199999999999</v>
      </c>
      <c r="G937" s="108">
        <v>0</v>
      </c>
      <c r="H937" s="108">
        <v>0</v>
      </c>
    </row>
    <row r="938" spans="1:8" s="234" customFormat="1" ht="120">
      <c r="A938" s="16" t="s">
        <v>246</v>
      </c>
      <c r="B938" s="16" t="s">
        <v>240</v>
      </c>
      <c r="C938" s="9" t="s">
        <v>1110</v>
      </c>
      <c r="D938" s="16"/>
      <c r="E938" s="22" t="s">
        <v>1111</v>
      </c>
      <c r="F938" s="108">
        <f>F939</f>
        <v>50</v>
      </c>
      <c r="G938" s="108">
        <f t="shared" ref="G938:H939" si="319">G939</f>
        <v>0</v>
      </c>
      <c r="H938" s="108">
        <f t="shared" si="319"/>
        <v>0</v>
      </c>
    </row>
    <row r="939" spans="1:8" s="234" customFormat="1" ht="36">
      <c r="A939" s="16" t="s">
        <v>246</v>
      </c>
      <c r="B939" s="16" t="s">
        <v>240</v>
      </c>
      <c r="C939" s="9" t="s">
        <v>1110</v>
      </c>
      <c r="D939" s="24" t="s">
        <v>242</v>
      </c>
      <c r="E939" s="130" t="s">
        <v>654</v>
      </c>
      <c r="F939" s="108">
        <f>F940</f>
        <v>50</v>
      </c>
      <c r="G939" s="108">
        <f t="shared" si="319"/>
        <v>0</v>
      </c>
      <c r="H939" s="108">
        <f t="shared" si="319"/>
        <v>0</v>
      </c>
    </row>
    <row r="940" spans="1:8" s="234" customFormat="1" ht="24">
      <c r="A940" s="16" t="s">
        <v>246</v>
      </c>
      <c r="B940" s="16" t="s">
        <v>240</v>
      </c>
      <c r="C940" s="9" t="s">
        <v>1110</v>
      </c>
      <c r="D940" s="16" t="s">
        <v>244</v>
      </c>
      <c r="E940" s="22" t="s">
        <v>640</v>
      </c>
      <c r="F940" s="108">
        <v>50</v>
      </c>
      <c r="G940" s="108">
        <v>0</v>
      </c>
      <c r="H940" s="108">
        <v>0</v>
      </c>
    </row>
    <row r="941" spans="1:8" s="167" customFormat="1" ht="24">
      <c r="A941" s="16" t="s">
        <v>246</v>
      </c>
      <c r="B941" s="9" t="s">
        <v>233</v>
      </c>
      <c r="C941" s="19"/>
      <c r="D941" s="18"/>
      <c r="E941" s="145" t="s">
        <v>1123</v>
      </c>
      <c r="F941" s="118">
        <f>F942</f>
        <v>5411.8069999999998</v>
      </c>
      <c r="G941" s="118">
        <f>G943</f>
        <v>5411.8069999999998</v>
      </c>
      <c r="H941" s="118">
        <f>H943</f>
        <v>5411.8069999999998</v>
      </c>
    </row>
    <row r="942" spans="1:8" s="167" customFormat="1" ht="48">
      <c r="A942" s="168" t="s">
        <v>246</v>
      </c>
      <c r="B942" s="101" t="s">
        <v>233</v>
      </c>
      <c r="C942" s="101" t="s">
        <v>127</v>
      </c>
      <c r="D942" s="168"/>
      <c r="E942" s="169" t="s">
        <v>939</v>
      </c>
      <c r="F942" s="170">
        <f>F943</f>
        <v>5411.8069999999998</v>
      </c>
      <c r="G942" s="170">
        <f t="shared" ref="G942:H943" si="320">G943</f>
        <v>5411.8069999999998</v>
      </c>
      <c r="H942" s="170">
        <f t="shared" si="320"/>
        <v>5411.8069999999998</v>
      </c>
    </row>
    <row r="943" spans="1:8" s="167" customFormat="1">
      <c r="A943" s="16" t="s">
        <v>246</v>
      </c>
      <c r="B943" s="9" t="s">
        <v>233</v>
      </c>
      <c r="C943" s="9" t="s">
        <v>941</v>
      </c>
      <c r="D943" s="16"/>
      <c r="E943" s="22" t="s">
        <v>704</v>
      </c>
      <c r="F943" s="108">
        <f>F944</f>
        <v>5411.8069999999998</v>
      </c>
      <c r="G943" s="108">
        <f t="shared" si="320"/>
        <v>5411.8069999999998</v>
      </c>
      <c r="H943" s="108">
        <f t="shared" si="320"/>
        <v>5411.8069999999998</v>
      </c>
    </row>
    <row r="944" spans="1:8" s="167" customFormat="1" ht="36">
      <c r="A944" s="16" t="s">
        <v>246</v>
      </c>
      <c r="B944" s="9" t="s">
        <v>233</v>
      </c>
      <c r="C944" s="9" t="s">
        <v>942</v>
      </c>
      <c r="D944" s="16"/>
      <c r="E944" s="22" t="s">
        <v>991</v>
      </c>
      <c r="F944" s="108">
        <f>F945+F950</f>
        <v>5411.8069999999998</v>
      </c>
      <c r="G944" s="108">
        <f t="shared" ref="G944:H944" si="321">G945+G950</f>
        <v>5411.8069999999998</v>
      </c>
      <c r="H944" s="108">
        <f t="shared" si="321"/>
        <v>5411.8069999999998</v>
      </c>
    </row>
    <row r="945" spans="1:8" s="167" customFormat="1" ht="60">
      <c r="A945" s="16" t="s">
        <v>246</v>
      </c>
      <c r="B945" s="9" t="s">
        <v>233</v>
      </c>
      <c r="C945" s="172" t="s">
        <v>961</v>
      </c>
      <c r="D945" s="16"/>
      <c r="E945" s="22" t="s">
        <v>852</v>
      </c>
      <c r="F945" s="108">
        <f>F946</f>
        <v>3111.509</v>
      </c>
      <c r="G945" s="108">
        <f t="shared" ref="G945:H945" si="322">G946</f>
        <v>3111.509</v>
      </c>
      <c r="H945" s="108">
        <f t="shared" si="322"/>
        <v>3111.509</v>
      </c>
    </row>
    <row r="946" spans="1:8" s="167" customFormat="1" ht="96">
      <c r="A946" s="16" t="s">
        <v>246</v>
      </c>
      <c r="B946" s="9" t="s">
        <v>233</v>
      </c>
      <c r="C946" s="172" t="s">
        <v>961</v>
      </c>
      <c r="D946" s="24" t="s">
        <v>543</v>
      </c>
      <c r="E946" s="130" t="s">
        <v>544</v>
      </c>
      <c r="F946" s="108">
        <f>F947+F948+F949</f>
        <v>3111.509</v>
      </c>
      <c r="G946" s="108">
        <f t="shared" ref="G946:H946" si="323">G947+G948+G949</f>
        <v>3111.509</v>
      </c>
      <c r="H946" s="108">
        <f t="shared" si="323"/>
        <v>3111.509</v>
      </c>
    </row>
    <row r="947" spans="1:8" s="167" customFormat="1" ht="36">
      <c r="A947" s="16" t="s">
        <v>246</v>
      </c>
      <c r="B947" s="9" t="s">
        <v>233</v>
      </c>
      <c r="C947" s="172" t="s">
        <v>961</v>
      </c>
      <c r="D947" s="25" t="s">
        <v>545</v>
      </c>
      <c r="E947" s="133" t="s">
        <v>170</v>
      </c>
      <c r="F947" s="108">
        <v>1889.7919999999999</v>
      </c>
      <c r="G947" s="108">
        <v>1889.7919999999999</v>
      </c>
      <c r="H947" s="108">
        <v>1889.7919999999999</v>
      </c>
    </row>
    <row r="948" spans="1:8" s="167" customFormat="1" ht="60">
      <c r="A948" s="16" t="s">
        <v>246</v>
      </c>
      <c r="B948" s="9" t="s">
        <v>233</v>
      </c>
      <c r="C948" s="172" t="s">
        <v>961</v>
      </c>
      <c r="D948" s="25" t="s">
        <v>546</v>
      </c>
      <c r="E948" s="133" t="s">
        <v>171</v>
      </c>
      <c r="F948" s="108">
        <v>500</v>
      </c>
      <c r="G948" s="108">
        <v>500</v>
      </c>
      <c r="H948" s="108">
        <v>500</v>
      </c>
    </row>
    <row r="949" spans="1:8" s="167" customFormat="1" ht="72">
      <c r="A949" s="16" t="s">
        <v>246</v>
      </c>
      <c r="B949" s="9" t="s">
        <v>233</v>
      </c>
      <c r="C949" s="172" t="s">
        <v>961</v>
      </c>
      <c r="D949" s="25">
        <v>129</v>
      </c>
      <c r="E949" s="133" t="s">
        <v>172</v>
      </c>
      <c r="F949" s="108">
        <v>721.71699999999998</v>
      </c>
      <c r="G949" s="108">
        <v>721.71699999999998</v>
      </c>
      <c r="H949" s="108">
        <v>721.71699999999998</v>
      </c>
    </row>
    <row r="950" spans="1:8" s="167" customFormat="1" ht="60">
      <c r="A950" s="16" t="s">
        <v>246</v>
      </c>
      <c r="B950" s="9" t="s">
        <v>233</v>
      </c>
      <c r="C950" s="179" t="s">
        <v>985</v>
      </c>
      <c r="D950" s="25"/>
      <c r="E950" s="133" t="s">
        <v>716</v>
      </c>
      <c r="F950" s="108">
        <f>F951</f>
        <v>2300.2979999999998</v>
      </c>
      <c r="G950" s="108">
        <f t="shared" ref="G950:H950" si="324">G951</f>
        <v>2300.2979999999998</v>
      </c>
      <c r="H950" s="108">
        <f t="shared" si="324"/>
        <v>2300.2979999999998</v>
      </c>
    </row>
    <row r="951" spans="1:8" s="167" customFormat="1" ht="96">
      <c r="A951" s="16" t="s">
        <v>246</v>
      </c>
      <c r="B951" s="9" t="s">
        <v>233</v>
      </c>
      <c r="C951" s="179" t="s">
        <v>985</v>
      </c>
      <c r="D951" s="24" t="s">
        <v>543</v>
      </c>
      <c r="E951" s="130" t="s">
        <v>544</v>
      </c>
      <c r="F951" s="108">
        <f>F952+F953</f>
        <v>2300.2979999999998</v>
      </c>
      <c r="G951" s="108">
        <f t="shared" ref="G951:H951" si="325">G952+G953</f>
        <v>2300.2979999999998</v>
      </c>
      <c r="H951" s="108">
        <f t="shared" si="325"/>
        <v>2300.2979999999998</v>
      </c>
    </row>
    <row r="952" spans="1:8" s="167" customFormat="1" ht="36">
      <c r="A952" s="16" t="s">
        <v>246</v>
      </c>
      <c r="B952" s="9" t="s">
        <v>233</v>
      </c>
      <c r="C952" s="179" t="s">
        <v>985</v>
      </c>
      <c r="D952" s="25" t="s">
        <v>545</v>
      </c>
      <c r="E952" s="133" t="s">
        <v>170</v>
      </c>
      <c r="F952" s="108">
        <v>1766.742</v>
      </c>
      <c r="G952" s="108">
        <v>1766.742</v>
      </c>
      <c r="H952" s="108">
        <v>1766.742</v>
      </c>
    </row>
    <row r="953" spans="1:8" s="167" customFormat="1" ht="72">
      <c r="A953" s="16" t="s">
        <v>246</v>
      </c>
      <c r="B953" s="9" t="s">
        <v>233</v>
      </c>
      <c r="C953" s="179" t="s">
        <v>985</v>
      </c>
      <c r="D953" s="25">
        <v>129</v>
      </c>
      <c r="E953" s="133" t="s">
        <v>172</v>
      </c>
      <c r="F953" s="108">
        <v>533.55600000000004</v>
      </c>
      <c r="G953" s="108">
        <v>533.55600000000004</v>
      </c>
      <c r="H953" s="108">
        <v>533.55600000000004</v>
      </c>
    </row>
    <row r="954" spans="1:8">
      <c r="A954" s="18">
        <v>10</v>
      </c>
      <c r="B954" s="19" t="s">
        <v>234</v>
      </c>
      <c r="C954" s="19"/>
      <c r="D954" s="18"/>
      <c r="E954" s="145" t="s">
        <v>304</v>
      </c>
      <c r="F954" s="118">
        <f>F955+F962+F975+F1008</f>
        <v>77669.611999999994</v>
      </c>
      <c r="G954" s="118">
        <f t="shared" ref="G954:H954" si="326">G955+G962+G975+G1008</f>
        <v>47238.299999999996</v>
      </c>
      <c r="H954" s="118">
        <f t="shared" si="326"/>
        <v>44617.035000000003</v>
      </c>
    </row>
    <row r="955" spans="1:8">
      <c r="A955" s="92">
        <v>10</v>
      </c>
      <c r="B955" s="92" t="s">
        <v>240</v>
      </c>
      <c r="C955" s="91"/>
      <c r="D955" s="92"/>
      <c r="E955" s="105" t="s">
        <v>28</v>
      </c>
      <c r="F955" s="119">
        <f t="shared" ref="F955:H956" si="327">F956</f>
        <v>4344.6760000000004</v>
      </c>
      <c r="G955" s="119">
        <f t="shared" si="327"/>
        <v>4344.6760000000004</v>
      </c>
      <c r="H955" s="119">
        <f t="shared" si="327"/>
        <v>4344.6760000000004</v>
      </c>
    </row>
    <row r="956" spans="1:8" ht="48">
      <c r="A956" s="16">
        <v>10</v>
      </c>
      <c r="B956" s="168" t="s">
        <v>240</v>
      </c>
      <c r="C956" s="101" t="s">
        <v>43</v>
      </c>
      <c r="D956" s="168"/>
      <c r="E956" s="169" t="s">
        <v>788</v>
      </c>
      <c r="F956" s="170">
        <f t="shared" si="327"/>
        <v>4344.6760000000004</v>
      </c>
      <c r="G956" s="170">
        <f t="shared" si="327"/>
        <v>4344.6760000000004</v>
      </c>
      <c r="H956" s="170">
        <f t="shared" si="327"/>
        <v>4344.6760000000004</v>
      </c>
    </row>
    <row r="957" spans="1:8" s="158" customFormat="1" ht="36">
      <c r="A957" s="16">
        <v>10</v>
      </c>
      <c r="B957" s="16" t="s">
        <v>240</v>
      </c>
      <c r="C957" s="9" t="s">
        <v>44</v>
      </c>
      <c r="D957" s="16"/>
      <c r="E957" s="22" t="s">
        <v>708</v>
      </c>
      <c r="F957" s="108">
        <f>F961</f>
        <v>4344.6760000000004</v>
      </c>
      <c r="G957" s="108">
        <f>G961</f>
        <v>4344.6760000000004</v>
      </c>
      <c r="H957" s="108">
        <f>H961</f>
        <v>4344.6760000000004</v>
      </c>
    </row>
    <row r="958" spans="1:8" s="158" customFormat="1" ht="60">
      <c r="A958" s="16">
        <v>10</v>
      </c>
      <c r="B958" s="16" t="s">
        <v>240</v>
      </c>
      <c r="C958" s="9" t="s">
        <v>102</v>
      </c>
      <c r="D958" s="16"/>
      <c r="E958" s="22" t="s">
        <v>710</v>
      </c>
      <c r="F958" s="108">
        <f>F960</f>
        <v>4344.6760000000004</v>
      </c>
      <c r="G958" s="108">
        <f>G960</f>
        <v>4344.6760000000004</v>
      </c>
      <c r="H958" s="108">
        <f>H960</f>
        <v>4344.6760000000004</v>
      </c>
    </row>
    <row r="959" spans="1:8" s="158" customFormat="1" ht="36">
      <c r="A959" s="16">
        <v>10</v>
      </c>
      <c r="B959" s="16" t="s">
        <v>240</v>
      </c>
      <c r="C959" s="172" t="s">
        <v>751</v>
      </c>
      <c r="D959" s="16"/>
      <c r="E959" s="22" t="s">
        <v>752</v>
      </c>
      <c r="F959" s="108">
        <f>F960</f>
        <v>4344.6760000000004</v>
      </c>
      <c r="G959" s="108">
        <f t="shared" ref="G959:H959" si="328">G960</f>
        <v>4344.6760000000004</v>
      </c>
      <c r="H959" s="108">
        <f t="shared" si="328"/>
        <v>4344.6760000000004</v>
      </c>
    </row>
    <row r="960" spans="1:8" ht="24">
      <c r="A960" s="16">
        <v>10</v>
      </c>
      <c r="B960" s="16" t="s">
        <v>240</v>
      </c>
      <c r="C960" s="172" t="s">
        <v>751</v>
      </c>
      <c r="D960" s="24" t="s">
        <v>551</v>
      </c>
      <c r="E960" s="130" t="s">
        <v>14</v>
      </c>
      <c r="F960" s="108">
        <f>F961</f>
        <v>4344.6760000000004</v>
      </c>
      <c r="G960" s="108">
        <f>G961</f>
        <v>4344.6760000000004</v>
      </c>
      <c r="H960" s="108">
        <f>H961</f>
        <v>4344.6760000000004</v>
      </c>
    </row>
    <row r="961" spans="1:8" ht="24">
      <c r="A961" s="16" t="s">
        <v>305</v>
      </c>
      <c r="B961" s="16" t="s">
        <v>240</v>
      </c>
      <c r="C961" s="172" t="s">
        <v>751</v>
      </c>
      <c r="D961" s="16">
        <v>312</v>
      </c>
      <c r="E961" s="22" t="s">
        <v>536</v>
      </c>
      <c r="F961" s="108">
        <v>4344.6760000000004</v>
      </c>
      <c r="G961" s="108">
        <v>4344.6760000000004</v>
      </c>
      <c r="H961" s="108">
        <v>4344.6760000000004</v>
      </c>
    </row>
    <row r="962" spans="1:8" ht="24">
      <c r="A962" s="92" t="s">
        <v>305</v>
      </c>
      <c r="B962" s="92" t="s">
        <v>306</v>
      </c>
      <c r="C962" s="91"/>
      <c r="D962" s="92"/>
      <c r="E962" s="105" t="s">
        <v>307</v>
      </c>
      <c r="F962" s="119">
        <f>F969+F963</f>
        <v>12108</v>
      </c>
      <c r="G962" s="119">
        <f t="shared" ref="G962:H962" si="329">G969+G963</f>
        <v>9108</v>
      </c>
      <c r="H962" s="119">
        <f t="shared" si="329"/>
        <v>9108</v>
      </c>
    </row>
    <row r="963" spans="1:8" s="205" customFormat="1" ht="48">
      <c r="A963" s="168" t="s">
        <v>305</v>
      </c>
      <c r="B963" s="168" t="s">
        <v>306</v>
      </c>
      <c r="C963" s="101" t="s">
        <v>132</v>
      </c>
      <c r="D963" s="168"/>
      <c r="E963" s="169" t="s">
        <v>984</v>
      </c>
      <c r="F963" s="170">
        <f t="shared" ref="F963:H967" si="330">F964</f>
        <v>3000</v>
      </c>
      <c r="G963" s="170">
        <f t="shared" si="330"/>
        <v>0</v>
      </c>
      <c r="H963" s="170">
        <f t="shared" si="330"/>
        <v>0</v>
      </c>
    </row>
    <row r="964" spans="1:8" s="205" customFormat="1">
      <c r="A964" s="16" t="s">
        <v>305</v>
      </c>
      <c r="B964" s="16" t="s">
        <v>306</v>
      </c>
      <c r="C964" s="9" t="s">
        <v>142</v>
      </c>
      <c r="D964" s="16"/>
      <c r="E964" s="22" t="s">
        <v>541</v>
      </c>
      <c r="F964" s="108">
        <f t="shared" si="330"/>
        <v>3000</v>
      </c>
      <c r="G964" s="108">
        <f t="shared" si="330"/>
        <v>0</v>
      </c>
      <c r="H964" s="108">
        <f t="shared" si="330"/>
        <v>0</v>
      </c>
    </row>
    <row r="965" spans="1:8" s="205" customFormat="1" ht="36">
      <c r="A965" s="16" t="s">
        <v>305</v>
      </c>
      <c r="B965" s="16" t="s">
        <v>306</v>
      </c>
      <c r="C965" s="9" t="s">
        <v>143</v>
      </c>
      <c r="D965" s="16"/>
      <c r="E965" s="22" t="s">
        <v>374</v>
      </c>
      <c r="F965" s="108">
        <f t="shared" si="330"/>
        <v>3000</v>
      </c>
      <c r="G965" s="108">
        <f t="shared" si="330"/>
        <v>0</v>
      </c>
      <c r="H965" s="108">
        <f t="shared" si="330"/>
        <v>0</v>
      </c>
    </row>
    <row r="966" spans="1:8" s="205" customFormat="1" ht="60">
      <c r="A966" s="16" t="s">
        <v>305</v>
      </c>
      <c r="B966" s="16" t="s">
        <v>306</v>
      </c>
      <c r="C966" s="9" t="s">
        <v>361</v>
      </c>
      <c r="D966" s="16"/>
      <c r="E966" s="22" t="s">
        <v>112</v>
      </c>
      <c r="F966" s="108">
        <f t="shared" si="330"/>
        <v>3000</v>
      </c>
      <c r="G966" s="108">
        <f t="shared" si="330"/>
        <v>0</v>
      </c>
      <c r="H966" s="108">
        <f t="shared" si="330"/>
        <v>0</v>
      </c>
    </row>
    <row r="967" spans="1:8" s="205" customFormat="1" ht="24">
      <c r="A967" s="16" t="s">
        <v>305</v>
      </c>
      <c r="B967" s="16" t="s">
        <v>306</v>
      </c>
      <c r="C967" s="9" t="s">
        <v>361</v>
      </c>
      <c r="D967" s="24" t="s">
        <v>551</v>
      </c>
      <c r="E967" s="130" t="s">
        <v>14</v>
      </c>
      <c r="F967" s="108">
        <f t="shared" si="330"/>
        <v>3000</v>
      </c>
      <c r="G967" s="108">
        <f t="shared" si="330"/>
        <v>0</v>
      </c>
      <c r="H967" s="108">
        <f t="shared" si="330"/>
        <v>0</v>
      </c>
    </row>
    <row r="968" spans="1:8" s="205" customFormat="1" ht="48">
      <c r="A968" s="16" t="s">
        <v>305</v>
      </c>
      <c r="B968" s="16" t="s">
        <v>306</v>
      </c>
      <c r="C968" s="9" t="s">
        <v>361</v>
      </c>
      <c r="D968" s="16">
        <v>321</v>
      </c>
      <c r="E968" s="22" t="s">
        <v>131</v>
      </c>
      <c r="F968" s="108">
        <v>3000</v>
      </c>
      <c r="G968" s="108">
        <v>0</v>
      </c>
      <c r="H968" s="108">
        <v>0</v>
      </c>
    </row>
    <row r="969" spans="1:8" ht="48">
      <c r="A969" s="168" t="s">
        <v>305</v>
      </c>
      <c r="B969" s="168" t="s">
        <v>306</v>
      </c>
      <c r="C969" s="101" t="s">
        <v>43</v>
      </c>
      <c r="D969" s="168"/>
      <c r="E969" s="169" t="s">
        <v>788</v>
      </c>
      <c r="F969" s="170">
        <f>F971</f>
        <v>9108</v>
      </c>
      <c r="G969" s="170">
        <f>G971</f>
        <v>9108</v>
      </c>
      <c r="H969" s="170">
        <f>H971</f>
        <v>9108</v>
      </c>
    </row>
    <row r="970" spans="1:8" ht="36">
      <c r="A970" s="16" t="s">
        <v>305</v>
      </c>
      <c r="B970" s="16" t="s">
        <v>306</v>
      </c>
      <c r="C970" s="9" t="s">
        <v>44</v>
      </c>
      <c r="D970" s="16"/>
      <c r="E970" s="22" t="s">
        <v>708</v>
      </c>
      <c r="F970" s="108">
        <f>F971</f>
        <v>9108</v>
      </c>
      <c r="G970" s="108">
        <f t="shared" ref="G970:H970" si="331">G971</f>
        <v>9108</v>
      </c>
      <c r="H970" s="108">
        <f t="shared" si="331"/>
        <v>9108</v>
      </c>
    </row>
    <row r="971" spans="1:8" ht="48">
      <c r="A971" s="16" t="s">
        <v>305</v>
      </c>
      <c r="B971" s="16" t="s">
        <v>306</v>
      </c>
      <c r="C971" s="9" t="s">
        <v>45</v>
      </c>
      <c r="D971" s="9"/>
      <c r="E971" s="22" t="s">
        <v>709</v>
      </c>
      <c r="F971" s="108">
        <f t="shared" ref="F971:H973" si="332">F972</f>
        <v>9108</v>
      </c>
      <c r="G971" s="108">
        <f t="shared" si="332"/>
        <v>9108</v>
      </c>
      <c r="H971" s="108">
        <f t="shared" si="332"/>
        <v>9108</v>
      </c>
    </row>
    <row r="972" spans="1:8" ht="120">
      <c r="A972" s="16" t="s">
        <v>305</v>
      </c>
      <c r="B972" s="16" t="s">
        <v>306</v>
      </c>
      <c r="C972" s="9" t="s">
        <v>753</v>
      </c>
      <c r="D972" s="16"/>
      <c r="E972" s="22" t="s">
        <v>122</v>
      </c>
      <c r="F972" s="108">
        <f t="shared" si="332"/>
        <v>9108</v>
      </c>
      <c r="G972" s="108">
        <f t="shared" si="332"/>
        <v>9108</v>
      </c>
      <c r="H972" s="108">
        <f t="shared" si="332"/>
        <v>9108</v>
      </c>
    </row>
    <row r="973" spans="1:8" s="167" customFormat="1" ht="24">
      <c r="A973" s="16" t="s">
        <v>305</v>
      </c>
      <c r="B973" s="16" t="s">
        <v>306</v>
      </c>
      <c r="C973" s="9" t="s">
        <v>753</v>
      </c>
      <c r="D973" s="24" t="s">
        <v>551</v>
      </c>
      <c r="E973" s="130" t="s">
        <v>14</v>
      </c>
      <c r="F973" s="108">
        <f t="shared" si="332"/>
        <v>9108</v>
      </c>
      <c r="G973" s="108">
        <f t="shared" si="332"/>
        <v>9108</v>
      </c>
      <c r="H973" s="108">
        <f t="shared" si="332"/>
        <v>9108</v>
      </c>
    </row>
    <row r="974" spans="1:8" s="167" customFormat="1" ht="48">
      <c r="A974" s="16" t="s">
        <v>305</v>
      </c>
      <c r="B974" s="16" t="s">
        <v>306</v>
      </c>
      <c r="C974" s="9" t="s">
        <v>753</v>
      </c>
      <c r="D974" s="16">
        <v>313</v>
      </c>
      <c r="E974" s="22" t="s">
        <v>62</v>
      </c>
      <c r="F974" s="108">
        <v>9108</v>
      </c>
      <c r="G974" s="108">
        <v>9108</v>
      </c>
      <c r="H974" s="108">
        <v>9108</v>
      </c>
    </row>
    <row r="975" spans="1:8">
      <c r="A975" s="92" t="s">
        <v>305</v>
      </c>
      <c r="B975" s="92" t="s">
        <v>233</v>
      </c>
      <c r="C975" s="103"/>
      <c r="D975" s="104"/>
      <c r="E975" s="146" t="s">
        <v>29</v>
      </c>
      <c r="F975" s="119">
        <f>F976+F984+F990+F999</f>
        <v>60709.935999999994</v>
      </c>
      <c r="G975" s="119">
        <f t="shared" ref="G975:H975" si="333">G976+G984+G990+G999</f>
        <v>33278.623999999996</v>
      </c>
      <c r="H975" s="119">
        <f t="shared" si="333"/>
        <v>30657.359000000004</v>
      </c>
    </row>
    <row r="976" spans="1:8" ht="48">
      <c r="A976" s="16" t="s">
        <v>305</v>
      </c>
      <c r="B976" s="16" t="s">
        <v>233</v>
      </c>
      <c r="C976" s="101" t="s">
        <v>132</v>
      </c>
      <c r="D976" s="168"/>
      <c r="E976" s="169" t="s">
        <v>984</v>
      </c>
      <c r="F976" s="108">
        <f>F977</f>
        <v>19863.7</v>
      </c>
      <c r="G976" s="108">
        <f t="shared" ref="G976:H978" si="334">G977</f>
        <v>19863.7</v>
      </c>
      <c r="H976" s="108">
        <f t="shared" si="334"/>
        <v>19863.7</v>
      </c>
    </row>
    <row r="977" spans="1:8" ht="24">
      <c r="A977" s="16" t="s">
        <v>305</v>
      </c>
      <c r="B977" s="16" t="s">
        <v>233</v>
      </c>
      <c r="C977" s="9" t="s">
        <v>133</v>
      </c>
      <c r="D977" s="16"/>
      <c r="E977" s="22" t="s">
        <v>111</v>
      </c>
      <c r="F977" s="108">
        <f>F978</f>
        <v>19863.7</v>
      </c>
      <c r="G977" s="108">
        <f t="shared" si="334"/>
        <v>19863.7</v>
      </c>
      <c r="H977" s="108">
        <f t="shared" si="334"/>
        <v>19863.7</v>
      </c>
    </row>
    <row r="978" spans="1:8" ht="96">
      <c r="A978" s="16" t="s">
        <v>305</v>
      </c>
      <c r="B978" s="16" t="s">
        <v>233</v>
      </c>
      <c r="C978" s="9" t="s">
        <v>202</v>
      </c>
      <c r="D978" s="16"/>
      <c r="E978" s="22" t="s">
        <v>159</v>
      </c>
      <c r="F978" s="108">
        <f>F979</f>
        <v>19863.7</v>
      </c>
      <c r="G978" s="108">
        <f t="shared" si="334"/>
        <v>19863.7</v>
      </c>
      <c r="H978" s="108">
        <f t="shared" si="334"/>
        <v>19863.7</v>
      </c>
    </row>
    <row r="979" spans="1:8" ht="84">
      <c r="A979" s="16" t="s">
        <v>305</v>
      </c>
      <c r="B979" s="16" t="s">
        <v>233</v>
      </c>
      <c r="C979" s="9" t="s">
        <v>497</v>
      </c>
      <c r="D979" s="134"/>
      <c r="E979" s="135" t="s">
        <v>218</v>
      </c>
      <c r="F979" s="108">
        <f>F983+F980</f>
        <v>19863.7</v>
      </c>
      <c r="G979" s="108">
        <f>G983+G980</f>
        <v>19863.7</v>
      </c>
      <c r="H979" s="108">
        <f>H983+H980</f>
        <v>19863.7</v>
      </c>
    </row>
    <row r="980" spans="1:8" ht="36">
      <c r="A980" s="16" t="s">
        <v>305</v>
      </c>
      <c r="B980" s="16" t="s">
        <v>233</v>
      </c>
      <c r="C980" s="9" t="s">
        <v>497</v>
      </c>
      <c r="D980" s="24" t="s">
        <v>242</v>
      </c>
      <c r="E980" s="130" t="s">
        <v>654</v>
      </c>
      <c r="F980" s="108">
        <f>F981</f>
        <v>595.9</v>
      </c>
      <c r="G980" s="108">
        <f t="shared" ref="G980:H980" si="335">G981</f>
        <v>595.9</v>
      </c>
      <c r="H980" s="108">
        <f t="shared" si="335"/>
        <v>595.9</v>
      </c>
    </row>
    <row r="981" spans="1:8" ht="24">
      <c r="A981" s="16" t="s">
        <v>305</v>
      </c>
      <c r="B981" s="16" t="s">
        <v>233</v>
      </c>
      <c r="C981" s="9" t="s">
        <v>497</v>
      </c>
      <c r="D981" s="16" t="s">
        <v>244</v>
      </c>
      <c r="E981" s="22" t="s">
        <v>640</v>
      </c>
      <c r="F981" s="108">
        <v>595.9</v>
      </c>
      <c r="G981" s="108">
        <v>595.9</v>
      </c>
      <c r="H981" s="108">
        <v>595.9</v>
      </c>
    </row>
    <row r="982" spans="1:8" ht="24">
      <c r="A982" s="16" t="s">
        <v>305</v>
      </c>
      <c r="B982" s="16" t="s">
        <v>233</v>
      </c>
      <c r="C982" s="9" t="s">
        <v>497</v>
      </c>
      <c r="D982" s="24" t="s">
        <v>551</v>
      </c>
      <c r="E982" s="130" t="s">
        <v>14</v>
      </c>
      <c r="F982" s="108">
        <f>F983</f>
        <v>19267.8</v>
      </c>
      <c r="G982" s="108">
        <f t="shared" ref="G982:H982" si="336">G983</f>
        <v>19267.8</v>
      </c>
      <c r="H982" s="108">
        <f t="shared" si="336"/>
        <v>19267.8</v>
      </c>
    </row>
    <row r="983" spans="1:8" ht="36">
      <c r="A983" s="16" t="s">
        <v>305</v>
      </c>
      <c r="B983" s="16" t="s">
        <v>233</v>
      </c>
      <c r="C983" s="9" t="s">
        <v>497</v>
      </c>
      <c r="D983" s="16">
        <v>323</v>
      </c>
      <c r="E983" s="22" t="s">
        <v>1043</v>
      </c>
      <c r="F983" s="108">
        <v>19267.8</v>
      </c>
      <c r="G983" s="108">
        <v>19267.8</v>
      </c>
      <c r="H983" s="108">
        <v>19267.8</v>
      </c>
    </row>
    <row r="984" spans="1:8" ht="36">
      <c r="A984" s="168" t="s">
        <v>305</v>
      </c>
      <c r="B984" s="168" t="s">
        <v>233</v>
      </c>
      <c r="C984" s="101" t="s">
        <v>396</v>
      </c>
      <c r="D984" s="101"/>
      <c r="E984" s="169" t="s">
        <v>983</v>
      </c>
      <c r="F984" s="170">
        <f>F985</f>
        <v>1338.124</v>
      </c>
      <c r="G984" s="170">
        <f t="shared" ref="G984:H986" si="337">G985</f>
        <v>1338.124</v>
      </c>
      <c r="H984" s="170">
        <f t="shared" si="337"/>
        <v>1132.259</v>
      </c>
    </row>
    <row r="985" spans="1:8" ht="36">
      <c r="A985" s="16" t="s">
        <v>305</v>
      </c>
      <c r="B985" s="16" t="s">
        <v>233</v>
      </c>
      <c r="C985" s="9" t="s">
        <v>524</v>
      </c>
      <c r="D985" s="9"/>
      <c r="E985" s="22" t="s">
        <v>661</v>
      </c>
      <c r="F985" s="108">
        <f>F986</f>
        <v>1338.124</v>
      </c>
      <c r="G985" s="108">
        <f t="shared" si="337"/>
        <v>1338.124</v>
      </c>
      <c r="H985" s="108">
        <f t="shared" si="337"/>
        <v>1132.259</v>
      </c>
    </row>
    <row r="986" spans="1:8" ht="36">
      <c r="A986" s="16" t="s">
        <v>305</v>
      </c>
      <c r="B986" s="16" t="s">
        <v>233</v>
      </c>
      <c r="C986" s="9" t="s">
        <v>526</v>
      </c>
      <c r="D986" s="9"/>
      <c r="E986" s="22" t="s">
        <v>675</v>
      </c>
      <c r="F986" s="108">
        <f>F987</f>
        <v>1338.124</v>
      </c>
      <c r="G986" s="108">
        <f t="shared" si="337"/>
        <v>1338.124</v>
      </c>
      <c r="H986" s="108">
        <f t="shared" si="337"/>
        <v>1132.259</v>
      </c>
    </row>
    <row r="987" spans="1:8" ht="36">
      <c r="A987" s="16" t="s">
        <v>305</v>
      </c>
      <c r="B987" s="16" t="s">
        <v>233</v>
      </c>
      <c r="C987" s="9" t="s">
        <v>692</v>
      </c>
      <c r="D987" s="9"/>
      <c r="E987" s="22" t="s">
        <v>31</v>
      </c>
      <c r="F987" s="108">
        <f t="shared" ref="F987:H988" si="338">F988</f>
        <v>1338.124</v>
      </c>
      <c r="G987" s="108">
        <f t="shared" si="338"/>
        <v>1338.124</v>
      </c>
      <c r="H987" s="108">
        <f t="shared" si="338"/>
        <v>1132.259</v>
      </c>
    </row>
    <row r="988" spans="1:8" ht="24">
      <c r="A988" s="16" t="s">
        <v>305</v>
      </c>
      <c r="B988" s="16" t="s">
        <v>233</v>
      </c>
      <c r="C988" s="9" t="s">
        <v>692</v>
      </c>
      <c r="D988" s="24" t="s">
        <v>551</v>
      </c>
      <c r="E988" s="130" t="s">
        <v>14</v>
      </c>
      <c r="F988" s="108">
        <f t="shared" si="338"/>
        <v>1338.124</v>
      </c>
      <c r="G988" s="108">
        <f t="shared" si="338"/>
        <v>1338.124</v>
      </c>
      <c r="H988" s="108">
        <f t="shared" si="338"/>
        <v>1132.259</v>
      </c>
    </row>
    <row r="989" spans="1:8" ht="24">
      <c r="A989" s="16" t="s">
        <v>305</v>
      </c>
      <c r="B989" s="16" t="s">
        <v>233</v>
      </c>
      <c r="C989" s="9" t="s">
        <v>692</v>
      </c>
      <c r="D989" s="16" t="s">
        <v>118</v>
      </c>
      <c r="E989" s="22" t="s">
        <v>119</v>
      </c>
      <c r="F989" s="108">
        <v>1338.124</v>
      </c>
      <c r="G989" s="108">
        <v>1338.124</v>
      </c>
      <c r="H989" s="108">
        <v>1132.259</v>
      </c>
    </row>
    <row r="990" spans="1:8" ht="48">
      <c r="A990" s="168" t="s">
        <v>305</v>
      </c>
      <c r="B990" s="168" t="s">
        <v>233</v>
      </c>
      <c r="C990" s="101" t="s">
        <v>43</v>
      </c>
      <c r="D990" s="168"/>
      <c r="E990" s="169" t="s">
        <v>788</v>
      </c>
      <c r="F990" s="170">
        <f>F991</f>
        <v>19322.8</v>
      </c>
      <c r="G990" s="170">
        <f t="shared" ref="G990:H990" si="339">G991</f>
        <v>12076.8</v>
      </c>
      <c r="H990" s="170">
        <f t="shared" si="339"/>
        <v>9661.4</v>
      </c>
    </row>
    <row r="991" spans="1:8" ht="36">
      <c r="A991" s="16" t="s">
        <v>305</v>
      </c>
      <c r="B991" s="16" t="s">
        <v>233</v>
      </c>
      <c r="C991" s="9" t="s">
        <v>44</v>
      </c>
      <c r="D991" s="9"/>
      <c r="E991" s="22" t="s">
        <v>708</v>
      </c>
      <c r="F991" s="108">
        <f>F992</f>
        <v>19322.8</v>
      </c>
      <c r="G991" s="108">
        <f>G992</f>
        <v>12076.8</v>
      </c>
      <c r="H991" s="108">
        <f>H992</f>
        <v>9661.4</v>
      </c>
    </row>
    <row r="992" spans="1:8" ht="48">
      <c r="A992" s="16" t="s">
        <v>305</v>
      </c>
      <c r="B992" s="16" t="s">
        <v>233</v>
      </c>
      <c r="C992" s="9" t="s">
        <v>45</v>
      </c>
      <c r="D992" s="9"/>
      <c r="E992" s="22" t="s">
        <v>709</v>
      </c>
      <c r="F992" s="108">
        <f>F996+F993</f>
        <v>19322.8</v>
      </c>
      <c r="G992" s="108">
        <f>G996+G993</f>
        <v>12076.8</v>
      </c>
      <c r="H992" s="108">
        <f>H996+H993</f>
        <v>9661.4</v>
      </c>
    </row>
    <row r="993" spans="1:8" ht="84">
      <c r="A993" s="16" t="s">
        <v>305</v>
      </c>
      <c r="B993" s="16" t="s">
        <v>233</v>
      </c>
      <c r="C993" s="26" t="s">
        <v>754</v>
      </c>
      <c r="D993" s="134"/>
      <c r="E993" s="136" t="s">
        <v>576</v>
      </c>
      <c r="F993" s="108">
        <f t="shared" ref="F993:H994" si="340">F994</f>
        <v>9661.4</v>
      </c>
      <c r="G993" s="108">
        <f t="shared" si="340"/>
        <v>4830.7</v>
      </c>
      <c r="H993" s="108">
        <f t="shared" si="340"/>
        <v>4830.7</v>
      </c>
    </row>
    <row r="994" spans="1:8" ht="48">
      <c r="A994" s="16" t="s">
        <v>305</v>
      </c>
      <c r="B994" s="16" t="s">
        <v>233</v>
      </c>
      <c r="C994" s="26" t="s">
        <v>754</v>
      </c>
      <c r="D994" s="24">
        <v>400</v>
      </c>
      <c r="E994" s="130" t="s">
        <v>197</v>
      </c>
      <c r="F994" s="108">
        <f t="shared" si="340"/>
        <v>9661.4</v>
      </c>
      <c r="G994" s="108">
        <f t="shared" si="340"/>
        <v>4830.7</v>
      </c>
      <c r="H994" s="108">
        <f t="shared" si="340"/>
        <v>4830.7</v>
      </c>
    </row>
    <row r="995" spans="1:8" ht="60">
      <c r="A995" s="16" t="s">
        <v>305</v>
      </c>
      <c r="B995" s="16" t="s">
        <v>233</v>
      </c>
      <c r="C995" s="26" t="s">
        <v>754</v>
      </c>
      <c r="D995" s="16">
        <v>412</v>
      </c>
      <c r="E995" s="22" t="s">
        <v>182</v>
      </c>
      <c r="F995" s="108">
        <v>9661.4</v>
      </c>
      <c r="G995" s="108">
        <v>4830.7</v>
      </c>
      <c r="H995" s="108">
        <v>4830.7</v>
      </c>
    </row>
    <row r="996" spans="1:8" ht="120">
      <c r="A996" s="16" t="s">
        <v>305</v>
      </c>
      <c r="B996" s="16" t="s">
        <v>233</v>
      </c>
      <c r="C996" s="26" t="s">
        <v>1000</v>
      </c>
      <c r="D996" s="134"/>
      <c r="E996" s="136" t="s">
        <v>78</v>
      </c>
      <c r="F996" s="108">
        <f t="shared" ref="F996:H997" si="341">F997</f>
        <v>9661.4</v>
      </c>
      <c r="G996" s="108">
        <f t="shared" si="341"/>
        <v>7246.1</v>
      </c>
      <c r="H996" s="108">
        <f t="shared" si="341"/>
        <v>4830.7</v>
      </c>
    </row>
    <row r="997" spans="1:8" ht="48">
      <c r="A997" s="16" t="s">
        <v>305</v>
      </c>
      <c r="B997" s="16" t="s">
        <v>233</v>
      </c>
      <c r="C997" s="26" t="s">
        <v>1000</v>
      </c>
      <c r="D997" s="24">
        <v>400</v>
      </c>
      <c r="E997" s="130" t="s">
        <v>197</v>
      </c>
      <c r="F997" s="108">
        <f t="shared" si="341"/>
        <v>9661.4</v>
      </c>
      <c r="G997" s="108">
        <f t="shared" si="341"/>
        <v>7246.1</v>
      </c>
      <c r="H997" s="108">
        <f t="shared" si="341"/>
        <v>4830.7</v>
      </c>
    </row>
    <row r="998" spans="1:8" s="167" customFormat="1" ht="60">
      <c r="A998" s="16" t="s">
        <v>305</v>
      </c>
      <c r="B998" s="16" t="s">
        <v>233</v>
      </c>
      <c r="C998" s="26" t="s">
        <v>1000</v>
      </c>
      <c r="D998" s="16">
        <v>412</v>
      </c>
      <c r="E998" s="22" t="s">
        <v>182</v>
      </c>
      <c r="F998" s="108">
        <v>9661.4</v>
      </c>
      <c r="G998" s="123">
        <v>7246.1</v>
      </c>
      <c r="H998" s="123">
        <v>4830.7</v>
      </c>
    </row>
    <row r="999" spans="1:8" s="167" customFormat="1" ht="60">
      <c r="A999" s="16" t="s">
        <v>305</v>
      </c>
      <c r="B999" s="16" t="s">
        <v>233</v>
      </c>
      <c r="C999" s="173" t="s">
        <v>257</v>
      </c>
      <c r="D999" s="168"/>
      <c r="E999" s="169" t="s">
        <v>955</v>
      </c>
      <c r="F999" s="108">
        <f>F1000</f>
        <v>20185.311999999998</v>
      </c>
      <c r="G999" s="108">
        <f t="shared" ref="G999:H1000" si="342">G1000</f>
        <v>0</v>
      </c>
      <c r="H999" s="108">
        <f t="shared" si="342"/>
        <v>0</v>
      </c>
    </row>
    <row r="1000" spans="1:8" s="167" customFormat="1" ht="60">
      <c r="A1000" s="16" t="s">
        <v>305</v>
      </c>
      <c r="B1000" s="16" t="s">
        <v>233</v>
      </c>
      <c r="C1000" s="26" t="s">
        <v>258</v>
      </c>
      <c r="D1000" s="16"/>
      <c r="E1000" s="22" t="s">
        <v>858</v>
      </c>
      <c r="F1000" s="108">
        <f>F1001</f>
        <v>20185.311999999998</v>
      </c>
      <c r="G1000" s="108">
        <f t="shared" si="342"/>
        <v>0</v>
      </c>
      <c r="H1000" s="108">
        <f t="shared" si="342"/>
        <v>0</v>
      </c>
    </row>
    <row r="1001" spans="1:8" s="167" customFormat="1" ht="24">
      <c r="A1001" s="16" t="s">
        <v>305</v>
      </c>
      <c r="B1001" s="16" t="s">
        <v>233</v>
      </c>
      <c r="C1001" s="190" t="s">
        <v>885</v>
      </c>
      <c r="D1001" s="16"/>
      <c r="E1001" s="22" t="s">
        <v>882</v>
      </c>
      <c r="F1001" s="108">
        <f>F1005+F1002</f>
        <v>20185.311999999998</v>
      </c>
      <c r="G1001" s="108">
        <f t="shared" ref="G1001:H1001" si="343">G1005+G1002</f>
        <v>0</v>
      </c>
      <c r="H1001" s="108">
        <f t="shared" si="343"/>
        <v>0</v>
      </c>
    </row>
    <row r="1002" spans="1:8" s="262" customFormat="1" ht="60">
      <c r="A1002" s="16" t="s">
        <v>305</v>
      </c>
      <c r="B1002" s="16" t="s">
        <v>233</v>
      </c>
      <c r="C1002" s="26" t="s">
        <v>1129</v>
      </c>
      <c r="D1002" s="16"/>
      <c r="E1002" s="22" t="s">
        <v>1128</v>
      </c>
      <c r="F1002" s="108">
        <f>F1003</f>
        <v>16148.25</v>
      </c>
      <c r="G1002" s="108">
        <f t="shared" ref="G1002:H1006" si="344">G1003</f>
        <v>0</v>
      </c>
      <c r="H1002" s="108">
        <f t="shared" si="344"/>
        <v>0</v>
      </c>
    </row>
    <row r="1003" spans="1:8" s="262" customFormat="1" ht="24">
      <c r="A1003" s="16" t="s">
        <v>305</v>
      </c>
      <c r="B1003" s="16" t="s">
        <v>233</v>
      </c>
      <c r="C1003" s="26" t="s">
        <v>1129</v>
      </c>
      <c r="D1003" s="24" t="s">
        <v>551</v>
      </c>
      <c r="E1003" s="130" t="s">
        <v>14</v>
      </c>
      <c r="F1003" s="108">
        <f>F1004</f>
        <v>16148.25</v>
      </c>
      <c r="G1003" s="108">
        <f t="shared" si="344"/>
        <v>0</v>
      </c>
      <c r="H1003" s="108">
        <f t="shared" si="344"/>
        <v>0</v>
      </c>
    </row>
    <row r="1004" spans="1:8" s="262" customFormat="1" ht="24">
      <c r="A1004" s="16" t="s">
        <v>305</v>
      </c>
      <c r="B1004" s="16" t="s">
        <v>233</v>
      </c>
      <c r="C1004" s="26" t="s">
        <v>1129</v>
      </c>
      <c r="D1004" s="16" t="s">
        <v>118</v>
      </c>
      <c r="E1004" s="22" t="s">
        <v>119</v>
      </c>
      <c r="F1004" s="108">
        <v>16148.25</v>
      </c>
      <c r="G1004" s="123">
        <v>0</v>
      </c>
      <c r="H1004" s="123">
        <v>0</v>
      </c>
    </row>
    <row r="1005" spans="1:8" s="167" customFormat="1" ht="72">
      <c r="A1005" s="16" t="s">
        <v>305</v>
      </c>
      <c r="B1005" s="16" t="s">
        <v>233</v>
      </c>
      <c r="C1005" s="26" t="s">
        <v>884</v>
      </c>
      <c r="D1005" s="16"/>
      <c r="E1005" s="22" t="s">
        <v>883</v>
      </c>
      <c r="F1005" s="108">
        <f>F1006</f>
        <v>4037.0619999999999</v>
      </c>
      <c r="G1005" s="108">
        <f t="shared" si="344"/>
        <v>0</v>
      </c>
      <c r="H1005" s="108">
        <f t="shared" si="344"/>
        <v>0</v>
      </c>
    </row>
    <row r="1006" spans="1:8" s="167" customFormat="1" ht="24">
      <c r="A1006" s="16" t="s">
        <v>305</v>
      </c>
      <c r="B1006" s="16" t="s">
        <v>233</v>
      </c>
      <c r="C1006" s="26" t="s">
        <v>884</v>
      </c>
      <c r="D1006" s="24" t="s">
        <v>551</v>
      </c>
      <c r="E1006" s="130" t="s">
        <v>14</v>
      </c>
      <c r="F1006" s="108">
        <f>F1007</f>
        <v>4037.0619999999999</v>
      </c>
      <c r="G1006" s="108">
        <f t="shared" si="344"/>
        <v>0</v>
      </c>
      <c r="H1006" s="108">
        <f t="shared" si="344"/>
        <v>0</v>
      </c>
    </row>
    <row r="1007" spans="1:8" s="167" customFormat="1" ht="24">
      <c r="A1007" s="16" t="s">
        <v>305</v>
      </c>
      <c r="B1007" s="16" t="s">
        <v>233</v>
      </c>
      <c r="C1007" s="26" t="s">
        <v>884</v>
      </c>
      <c r="D1007" s="16" t="s">
        <v>118</v>
      </c>
      <c r="E1007" s="22" t="s">
        <v>119</v>
      </c>
      <c r="F1007" s="108">
        <v>4037.0619999999999</v>
      </c>
      <c r="G1007" s="123">
        <v>0</v>
      </c>
      <c r="H1007" s="123">
        <v>0</v>
      </c>
    </row>
    <row r="1008" spans="1:8" ht="24">
      <c r="A1008" s="92">
        <v>10</v>
      </c>
      <c r="B1008" s="91" t="s">
        <v>22</v>
      </c>
      <c r="C1008" s="94"/>
      <c r="D1008" s="92"/>
      <c r="E1008" s="105" t="s">
        <v>648</v>
      </c>
      <c r="F1008" s="119">
        <f>F1009</f>
        <v>507</v>
      </c>
      <c r="G1008" s="119">
        <f t="shared" ref="G1008:H1008" si="345">G1009</f>
        <v>507</v>
      </c>
      <c r="H1008" s="119">
        <f t="shared" si="345"/>
        <v>507</v>
      </c>
    </row>
    <row r="1009" spans="1:8" ht="60">
      <c r="A1009" s="168">
        <v>10</v>
      </c>
      <c r="B1009" s="101" t="s">
        <v>22</v>
      </c>
      <c r="C1009" s="101" t="s">
        <v>392</v>
      </c>
      <c r="D1009" s="168"/>
      <c r="E1009" s="169" t="s">
        <v>755</v>
      </c>
      <c r="F1009" s="170">
        <f t="shared" ref="F1009:H1010" si="346">F1010</f>
        <v>507</v>
      </c>
      <c r="G1009" s="170">
        <f t="shared" si="346"/>
        <v>507</v>
      </c>
      <c r="H1009" s="170">
        <f t="shared" si="346"/>
        <v>507</v>
      </c>
    </row>
    <row r="1010" spans="1:8" ht="72">
      <c r="A1010" s="16">
        <v>10</v>
      </c>
      <c r="B1010" s="9" t="s">
        <v>22</v>
      </c>
      <c r="C1010" s="9" t="s">
        <v>393</v>
      </c>
      <c r="D1010" s="16"/>
      <c r="E1010" s="22" t="s">
        <v>756</v>
      </c>
      <c r="F1010" s="108">
        <f t="shared" si="346"/>
        <v>507</v>
      </c>
      <c r="G1010" s="108">
        <f t="shared" si="346"/>
        <v>507</v>
      </c>
      <c r="H1010" s="108">
        <f t="shared" si="346"/>
        <v>507</v>
      </c>
    </row>
    <row r="1011" spans="1:8" ht="48">
      <c r="A1011" s="16">
        <v>10</v>
      </c>
      <c r="B1011" s="9" t="s">
        <v>22</v>
      </c>
      <c r="C1011" s="9" t="s">
        <v>395</v>
      </c>
      <c r="D1011" s="16"/>
      <c r="E1011" s="22" t="s">
        <v>757</v>
      </c>
      <c r="F1011" s="108">
        <f>F1012+F1015</f>
        <v>507</v>
      </c>
      <c r="G1011" s="108">
        <f>G1012+G1015</f>
        <v>507</v>
      </c>
      <c r="H1011" s="108">
        <f>H1012+H1015</f>
        <v>507</v>
      </c>
    </row>
    <row r="1012" spans="1:8" ht="48">
      <c r="A1012" s="16">
        <v>10</v>
      </c>
      <c r="B1012" s="9" t="s">
        <v>22</v>
      </c>
      <c r="C1012" s="9" t="s">
        <v>494</v>
      </c>
      <c r="D1012" s="16"/>
      <c r="E1012" s="22" t="s">
        <v>758</v>
      </c>
      <c r="F1012" s="108">
        <f t="shared" ref="F1012:H1013" si="347">F1013</f>
        <v>207</v>
      </c>
      <c r="G1012" s="108">
        <f t="shared" si="347"/>
        <v>207</v>
      </c>
      <c r="H1012" s="108">
        <f t="shared" si="347"/>
        <v>207</v>
      </c>
    </row>
    <row r="1013" spans="1:8" ht="24">
      <c r="A1013" s="16">
        <v>10</v>
      </c>
      <c r="B1013" s="9" t="s">
        <v>22</v>
      </c>
      <c r="C1013" s="9" t="s">
        <v>494</v>
      </c>
      <c r="D1013" s="24" t="s">
        <v>551</v>
      </c>
      <c r="E1013" s="130" t="s">
        <v>14</v>
      </c>
      <c r="F1013" s="108">
        <f t="shared" si="347"/>
        <v>207</v>
      </c>
      <c r="G1013" s="108">
        <f t="shared" si="347"/>
        <v>207</v>
      </c>
      <c r="H1013" s="108">
        <f t="shared" si="347"/>
        <v>207</v>
      </c>
    </row>
    <row r="1014" spans="1:8" ht="36">
      <c r="A1014" s="16">
        <v>10</v>
      </c>
      <c r="B1014" s="9" t="s">
        <v>22</v>
      </c>
      <c r="C1014" s="9" t="s">
        <v>494</v>
      </c>
      <c r="D1014" s="16">
        <v>330</v>
      </c>
      <c r="E1014" s="22" t="s">
        <v>647</v>
      </c>
      <c r="F1014" s="108">
        <v>207</v>
      </c>
      <c r="G1014" s="108">
        <v>207</v>
      </c>
      <c r="H1014" s="108">
        <v>207</v>
      </c>
    </row>
    <row r="1015" spans="1:8" ht="72">
      <c r="A1015" s="16">
        <v>10</v>
      </c>
      <c r="B1015" s="9" t="s">
        <v>22</v>
      </c>
      <c r="C1015" s="9" t="s">
        <v>495</v>
      </c>
      <c r="D1015" s="16"/>
      <c r="E1015" s="22" t="s">
        <v>759</v>
      </c>
      <c r="F1015" s="108">
        <f t="shared" ref="F1015:H1016" si="348">F1016</f>
        <v>300</v>
      </c>
      <c r="G1015" s="108">
        <f t="shared" si="348"/>
        <v>300</v>
      </c>
      <c r="H1015" s="108">
        <f t="shared" si="348"/>
        <v>300</v>
      </c>
    </row>
    <row r="1016" spans="1:8" ht="48">
      <c r="A1016" s="16">
        <v>10</v>
      </c>
      <c r="B1016" s="9" t="s">
        <v>22</v>
      </c>
      <c r="C1016" s="9" t="s">
        <v>495</v>
      </c>
      <c r="D1016" s="27" t="s">
        <v>282</v>
      </c>
      <c r="E1016" s="130" t="s">
        <v>641</v>
      </c>
      <c r="F1016" s="108">
        <f t="shared" si="348"/>
        <v>300</v>
      </c>
      <c r="G1016" s="108">
        <f t="shared" si="348"/>
        <v>300</v>
      </c>
      <c r="H1016" s="108">
        <f t="shared" si="348"/>
        <v>300</v>
      </c>
    </row>
    <row r="1017" spans="1:8" ht="36">
      <c r="A1017" s="16">
        <v>10</v>
      </c>
      <c r="B1017" s="9" t="s">
        <v>22</v>
      </c>
      <c r="C1017" s="9" t="s">
        <v>495</v>
      </c>
      <c r="D1017" s="16">
        <v>633</v>
      </c>
      <c r="E1017" s="22" t="s">
        <v>642</v>
      </c>
      <c r="F1017" s="108">
        <v>300</v>
      </c>
      <c r="G1017" s="108">
        <v>300</v>
      </c>
      <c r="H1017" s="108">
        <v>300</v>
      </c>
    </row>
    <row r="1018" spans="1:8">
      <c r="A1018" s="18" t="s">
        <v>308</v>
      </c>
      <c r="B1018" s="18" t="s">
        <v>234</v>
      </c>
      <c r="C1018" s="19"/>
      <c r="D1018" s="18"/>
      <c r="E1018" s="145" t="s">
        <v>309</v>
      </c>
      <c r="F1018" s="118">
        <f>F1019+F1026+F1055</f>
        <v>26828.866000000002</v>
      </c>
      <c r="G1018" s="118">
        <f>G1019+G1026+G1055</f>
        <v>23210.562999999998</v>
      </c>
      <c r="H1018" s="118">
        <f>H1019+H1026+H1055</f>
        <v>23210.562999999998</v>
      </c>
    </row>
    <row r="1019" spans="1:8">
      <c r="A1019" s="92">
        <v>11</v>
      </c>
      <c r="B1019" s="91" t="s">
        <v>240</v>
      </c>
      <c r="C1019" s="91"/>
      <c r="D1019" s="92"/>
      <c r="E1019" s="105" t="s">
        <v>1077</v>
      </c>
      <c r="F1019" s="119">
        <f t="shared" ref="F1019:H1024" si="349">F1020</f>
        <v>1502.366</v>
      </c>
      <c r="G1019" s="119">
        <f t="shared" si="349"/>
        <v>1502.366</v>
      </c>
      <c r="H1019" s="119">
        <f t="shared" si="349"/>
        <v>1502.366</v>
      </c>
    </row>
    <row r="1020" spans="1:8" ht="48">
      <c r="A1020" s="9">
        <v>11</v>
      </c>
      <c r="B1020" s="9" t="s">
        <v>240</v>
      </c>
      <c r="C1020" s="101" t="s">
        <v>405</v>
      </c>
      <c r="D1020" s="168"/>
      <c r="E1020" s="169" t="s">
        <v>974</v>
      </c>
      <c r="F1020" s="170">
        <f t="shared" si="349"/>
        <v>1502.366</v>
      </c>
      <c r="G1020" s="170">
        <f t="shared" si="349"/>
        <v>1502.366</v>
      </c>
      <c r="H1020" s="170">
        <f t="shared" si="349"/>
        <v>1502.366</v>
      </c>
    </row>
    <row r="1021" spans="1:8" ht="48">
      <c r="A1021" s="9">
        <v>11</v>
      </c>
      <c r="B1021" s="9" t="s">
        <v>240</v>
      </c>
      <c r="C1021" s="9" t="s">
        <v>408</v>
      </c>
      <c r="D1021" s="16"/>
      <c r="E1021" s="22" t="s">
        <v>684</v>
      </c>
      <c r="F1021" s="108">
        <f t="shared" si="349"/>
        <v>1502.366</v>
      </c>
      <c r="G1021" s="108">
        <f t="shared" si="349"/>
        <v>1502.366</v>
      </c>
      <c r="H1021" s="108">
        <f t="shared" si="349"/>
        <v>1502.366</v>
      </c>
    </row>
    <row r="1022" spans="1:8" ht="60">
      <c r="A1022" s="9">
        <v>11</v>
      </c>
      <c r="B1022" s="9" t="s">
        <v>240</v>
      </c>
      <c r="C1022" s="9" t="s">
        <v>520</v>
      </c>
      <c r="D1022" s="16"/>
      <c r="E1022" s="22" t="s">
        <v>116</v>
      </c>
      <c r="F1022" s="108">
        <f t="shared" si="349"/>
        <v>1502.366</v>
      </c>
      <c r="G1022" s="108">
        <f t="shared" si="349"/>
        <v>1502.366</v>
      </c>
      <c r="H1022" s="108">
        <f t="shared" si="349"/>
        <v>1502.366</v>
      </c>
    </row>
    <row r="1023" spans="1:8" ht="72">
      <c r="A1023" s="9">
        <v>11</v>
      </c>
      <c r="B1023" s="9" t="s">
        <v>240</v>
      </c>
      <c r="C1023" s="9" t="s">
        <v>502</v>
      </c>
      <c r="D1023" s="16"/>
      <c r="E1023" s="22" t="s">
        <v>1035</v>
      </c>
      <c r="F1023" s="108">
        <f t="shared" si="349"/>
        <v>1502.366</v>
      </c>
      <c r="G1023" s="108">
        <f t="shared" si="349"/>
        <v>1502.366</v>
      </c>
      <c r="H1023" s="108">
        <f t="shared" si="349"/>
        <v>1502.366</v>
      </c>
    </row>
    <row r="1024" spans="1:8" ht="48">
      <c r="A1024" s="9">
        <v>11</v>
      </c>
      <c r="B1024" s="9" t="s">
        <v>240</v>
      </c>
      <c r="C1024" s="9" t="s">
        <v>502</v>
      </c>
      <c r="D1024" s="27" t="s">
        <v>282</v>
      </c>
      <c r="E1024" s="130" t="s">
        <v>641</v>
      </c>
      <c r="F1024" s="108">
        <f t="shared" si="349"/>
        <v>1502.366</v>
      </c>
      <c r="G1024" s="108">
        <f t="shared" si="349"/>
        <v>1502.366</v>
      </c>
      <c r="H1024" s="108">
        <f t="shared" si="349"/>
        <v>1502.366</v>
      </c>
    </row>
    <row r="1025" spans="1:8" ht="84">
      <c r="A1025" s="9">
        <v>11</v>
      </c>
      <c r="B1025" s="9" t="s">
        <v>240</v>
      </c>
      <c r="C1025" s="9" t="s">
        <v>502</v>
      </c>
      <c r="D1025" s="16" t="s">
        <v>383</v>
      </c>
      <c r="E1025" s="22" t="s">
        <v>621</v>
      </c>
      <c r="F1025" s="108">
        <v>1502.366</v>
      </c>
      <c r="G1025" s="108">
        <v>1502.366</v>
      </c>
      <c r="H1025" s="108">
        <v>1502.366</v>
      </c>
    </row>
    <row r="1026" spans="1:8">
      <c r="A1026" s="92" t="s">
        <v>308</v>
      </c>
      <c r="B1026" s="92" t="s">
        <v>280</v>
      </c>
      <c r="C1026" s="91"/>
      <c r="D1026" s="92"/>
      <c r="E1026" s="105" t="s">
        <v>310</v>
      </c>
      <c r="F1026" s="119">
        <f t="shared" ref="F1026:H1026" si="350">F1027</f>
        <v>12876.478999999999</v>
      </c>
      <c r="G1026" s="119">
        <f t="shared" si="350"/>
        <v>9443.9329999999991</v>
      </c>
      <c r="H1026" s="119">
        <f t="shared" si="350"/>
        <v>9443.9329999999991</v>
      </c>
    </row>
    <row r="1027" spans="1:8" ht="48">
      <c r="A1027" s="168" t="s">
        <v>308</v>
      </c>
      <c r="B1027" s="168" t="s">
        <v>280</v>
      </c>
      <c r="C1027" s="101" t="s">
        <v>405</v>
      </c>
      <c r="D1027" s="168"/>
      <c r="E1027" s="169" t="s">
        <v>974</v>
      </c>
      <c r="F1027" s="170">
        <f>F1028+F1047</f>
        <v>12876.478999999999</v>
      </c>
      <c r="G1027" s="170">
        <f>G1028+G1047</f>
        <v>9443.9329999999991</v>
      </c>
      <c r="H1027" s="170">
        <f>H1028+H1047</f>
        <v>9443.9329999999991</v>
      </c>
    </row>
    <row r="1028" spans="1:8" ht="36">
      <c r="A1028" s="16" t="s">
        <v>308</v>
      </c>
      <c r="B1028" s="16" t="s">
        <v>280</v>
      </c>
      <c r="C1028" s="9" t="s">
        <v>406</v>
      </c>
      <c r="D1028" s="16"/>
      <c r="E1028" s="22" t="s">
        <v>194</v>
      </c>
      <c r="F1028" s="108">
        <f>F1029</f>
        <v>10585.728999999999</v>
      </c>
      <c r="G1028" s="108">
        <f t="shared" ref="G1028:H1028" si="351">G1029</f>
        <v>7153.1829999999991</v>
      </c>
      <c r="H1028" s="108">
        <f t="shared" si="351"/>
        <v>7153.1829999999991</v>
      </c>
    </row>
    <row r="1029" spans="1:8" ht="108">
      <c r="A1029" s="16" t="s">
        <v>308</v>
      </c>
      <c r="B1029" s="16" t="s">
        <v>280</v>
      </c>
      <c r="C1029" s="9" t="s">
        <v>407</v>
      </c>
      <c r="D1029" s="16"/>
      <c r="E1029" s="22" t="s">
        <v>1009</v>
      </c>
      <c r="F1029" s="108">
        <f>F1030+F1033+F1036+F1044</f>
        <v>10585.728999999999</v>
      </c>
      <c r="G1029" s="108">
        <f t="shared" ref="G1029:H1029" si="352">G1030+G1033+G1036+G1044</f>
        <v>7153.1829999999991</v>
      </c>
      <c r="H1029" s="108">
        <f t="shared" si="352"/>
        <v>7153.1829999999991</v>
      </c>
    </row>
    <row r="1030" spans="1:8" s="167" customFormat="1" ht="156">
      <c r="A1030" s="16" t="s">
        <v>308</v>
      </c>
      <c r="B1030" s="16" t="s">
        <v>280</v>
      </c>
      <c r="C1030" s="9" t="s">
        <v>499</v>
      </c>
      <c r="D1030" s="16"/>
      <c r="E1030" s="22" t="s">
        <v>992</v>
      </c>
      <c r="F1030" s="108">
        <f t="shared" ref="F1030:H1031" si="353">F1031</f>
        <v>2476.4740000000002</v>
      </c>
      <c r="G1030" s="108">
        <f t="shared" si="353"/>
        <v>2280.4740000000002</v>
      </c>
      <c r="H1030" s="108">
        <f t="shared" si="353"/>
        <v>2280.4740000000002</v>
      </c>
    </row>
    <row r="1031" spans="1:8" s="167" customFormat="1" ht="36">
      <c r="A1031" s="16" t="s">
        <v>308</v>
      </c>
      <c r="B1031" s="16" t="s">
        <v>280</v>
      </c>
      <c r="C1031" s="9" t="s">
        <v>499</v>
      </c>
      <c r="D1031" s="24" t="s">
        <v>242</v>
      </c>
      <c r="E1031" s="130" t="s">
        <v>654</v>
      </c>
      <c r="F1031" s="108">
        <f t="shared" si="353"/>
        <v>2476.4740000000002</v>
      </c>
      <c r="G1031" s="108">
        <f t="shared" si="353"/>
        <v>2280.4740000000002</v>
      </c>
      <c r="H1031" s="108">
        <f t="shared" si="353"/>
        <v>2280.4740000000002</v>
      </c>
    </row>
    <row r="1032" spans="1:8" s="197" customFormat="1" ht="24">
      <c r="A1032" s="16" t="s">
        <v>308</v>
      </c>
      <c r="B1032" s="16" t="s">
        <v>280</v>
      </c>
      <c r="C1032" s="9" t="s">
        <v>499</v>
      </c>
      <c r="D1032" s="16" t="s">
        <v>244</v>
      </c>
      <c r="E1032" s="22" t="s">
        <v>640</v>
      </c>
      <c r="F1032" s="108">
        <v>2476.4740000000002</v>
      </c>
      <c r="G1032" s="108">
        <v>2280.4740000000002</v>
      </c>
      <c r="H1032" s="108">
        <v>2280.4740000000002</v>
      </c>
    </row>
    <row r="1033" spans="1:8" s="197" customFormat="1" ht="48">
      <c r="A1033" s="16" t="s">
        <v>308</v>
      </c>
      <c r="B1033" s="16" t="s">
        <v>280</v>
      </c>
      <c r="C1033" s="9" t="s">
        <v>500</v>
      </c>
      <c r="D1033" s="16"/>
      <c r="E1033" s="22" t="s">
        <v>1032</v>
      </c>
      <c r="F1033" s="108">
        <f t="shared" ref="F1033:H1034" si="354">F1034</f>
        <v>1719.86</v>
      </c>
      <c r="G1033" s="108">
        <f t="shared" si="354"/>
        <v>1669.86</v>
      </c>
      <c r="H1033" s="108">
        <f t="shared" si="354"/>
        <v>1669.86</v>
      </c>
    </row>
    <row r="1034" spans="1:8" s="197" customFormat="1" ht="96">
      <c r="A1034" s="16" t="s">
        <v>308</v>
      </c>
      <c r="B1034" s="16" t="s">
        <v>280</v>
      </c>
      <c r="C1034" s="9" t="s">
        <v>500</v>
      </c>
      <c r="D1034" s="24" t="s">
        <v>543</v>
      </c>
      <c r="E1034" s="130" t="s">
        <v>544</v>
      </c>
      <c r="F1034" s="108">
        <f t="shared" si="354"/>
        <v>1719.86</v>
      </c>
      <c r="G1034" s="108">
        <f t="shared" si="354"/>
        <v>1669.86</v>
      </c>
      <c r="H1034" s="108">
        <f t="shared" si="354"/>
        <v>1669.86</v>
      </c>
    </row>
    <row r="1035" spans="1:8" s="167" customFormat="1" ht="36">
      <c r="A1035" s="16" t="s">
        <v>308</v>
      </c>
      <c r="B1035" s="16" t="s">
        <v>280</v>
      </c>
      <c r="C1035" s="9" t="s">
        <v>500</v>
      </c>
      <c r="D1035" s="16">
        <v>123</v>
      </c>
      <c r="E1035" s="22" t="s">
        <v>694</v>
      </c>
      <c r="F1035" s="108">
        <v>1719.86</v>
      </c>
      <c r="G1035" s="108">
        <v>1669.86</v>
      </c>
      <c r="H1035" s="108">
        <v>1669.86</v>
      </c>
    </row>
    <row r="1036" spans="1:8" s="167" customFormat="1" ht="48">
      <c r="A1036" s="16" t="s">
        <v>308</v>
      </c>
      <c r="B1036" s="16" t="s">
        <v>280</v>
      </c>
      <c r="C1036" s="9" t="s">
        <v>830</v>
      </c>
      <c r="D1036" s="16"/>
      <c r="E1036" s="22" t="s">
        <v>1012</v>
      </c>
      <c r="F1036" s="108">
        <f>F1037+F1040+F1042</f>
        <v>3202.8489999999997</v>
      </c>
      <c r="G1036" s="108">
        <f t="shared" ref="G1036:H1036" si="355">G1037+G1040+G1042</f>
        <v>3202.8489999999997</v>
      </c>
      <c r="H1036" s="108">
        <f t="shared" si="355"/>
        <v>3202.8489999999997</v>
      </c>
    </row>
    <row r="1037" spans="1:8" ht="36">
      <c r="A1037" s="16" t="s">
        <v>308</v>
      </c>
      <c r="B1037" s="16" t="s">
        <v>280</v>
      </c>
      <c r="C1037" s="9" t="s">
        <v>830</v>
      </c>
      <c r="D1037" s="24" t="s">
        <v>242</v>
      </c>
      <c r="E1037" s="130" t="s">
        <v>654</v>
      </c>
      <c r="F1037" s="108">
        <f>F1038+F1039</f>
        <v>1823.223</v>
      </c>
      <c r="G1037" s="108">
        <f t="shared" ref="G1037:H1037" si="356">G1038+G1039</f>
        <v>2502.7489999999998</v>
      </c>
      <c r="H1037" s="108">
        <f t="shared" si="356"/>
        <v>2502.7489999999998</v>
      </c>
    </row>
    <row r="1038" spans="1:8" ht="24">
      <c r="A1038" s="16" t="s">
        <v>308</v>
      </c>
      <c r="B1038" s="16" t="s">
        <v>280</v>
      </c>
      <c r="C1038" s="9" t="s">
        <v>830</v>
      </c>
      <c r="D1038" s="16" t="s">
        <v>244</v>
      </c>
      <c r="E1038" s="22" t="s">
        <v>640</v>
      </c>
      <c r="F1038" s="108">
        <v>1600.973</v>
      </c>
      <c r="G1038" s="108">
        <v>2502.7489999999998</v>
      </c>
      <c r="H1038" s="108">
        <v>2502.7489999999998</v>
      </c>
    </row>
    <row r="1039" spans="1:8">
      <c r="A1039" s="16" t="s">
        <v>308</v>
      </c>
      <c r="B1039" s="16" t="s">
        <v>280</v>
      </c>
      <c r="C1039" s="9" t="s">
        <v>830</v>
      </c>
      <c r="D1039" s="16">
        <v>247</v>
      </c>
      <c r="E1039" s="22" t="s">
        <v>679</v>
      </c>
      <c r="F1039" s="108">
        <v>222.25</v>
      </c>
      <c r="G1039" s="108">
        <v>0</v>
      </c>
      <c r="H1039" s="108">
        <v>0</v>
      </c>
    </row>
    <row r="1040" spans="1:8" s="167" customFormat="1" ht="48">
      <c r="A1040" s="16" t="s">
        <v>308</v>
      </c>
      <c r="B1040" s="16" t="s">
        <v>280</v>
      </c>
      <c r="C1040" s="9" t="s">
        <v>830</v>
      </c>
      <c r="D1040" s="27" t="s">
        <v>282</v>
      </c>
      <c r="E1040" s="130" t="s">
        <v>641</v>
      </c>
      <c r="F1040" s="108">
        <f>F1041</f>
        <v>700.1</v>
      </c>
      <c r="G1040" s="108">
        <f t="shared" ref="G1040:H1040" si="357">G1041</f>
        <v>700.1</v>
      </c>
      <c r="H1040" s="108">
        <f t="shared" si="357"/>
        <v>700.1</v>
      </c>
    </row>
    <row r="1041" spans="1:8" s="230" customFormat="1" ht="84">
      <c r="A1041" s="16" t="s">
        <v>308</v>
      </c>
      <c r="B1041" s="16" t="s">
        <v>280</v>
      </c>
      <c r="C1041" s="9" t="s">
        <v>830</v>
      </c>
      <c r="D1041" s="16" t="s">
        <v>285</v>
      </c>
      <c r="E1041" s="22" t="s">
        <v>621</v>
      </c>
      <c r="F1041" s="108">
        <v>700.1</v>
      </c>
      <c r="G1041" s="108">
        <v>700.1</v>
      </c>
      <c r="H1041" s="108">
        <v>700.1</v>
      </c>
    </row>
    <row r="1042" spans="1:8" s="230" customFormat="1">
      <c r="A1042" s="16" t="s">
        <v>308</v>
      </c>
      <c r="B1042" s="16" t="s">
        <v>280</v>
      </c>
      <c r="C1042" s="9" t="s">
        <v>830</v>
      </c>
      <c r="D1042" s="16">
        <v>800</v>
      </c>
      <c r="E1042" s="22" t="s">
        <v>249</v>
      </c>
      <c r="F1042" s="231">
        <f>F1043</f>
        <v>679.52599999999995</v>
      </c>
      <c r="G1042" s="231">
        <f t="shared" ref="G1042:H1042" si="358">G1043</f>
        <v>0</v>
      </c>
      <c r="H1042" s="231">
        <f t="shared" si="358"/>
        <v>0</v>
      </c>
    </row>
    <row r="1043" spans="1:8" s="230" customFormat="1" ht="24">
      <c r="A1043" s="16" t="s">
        <v>308</v>
      </c>
      <c r="B1043" s="16" t="s">
        <v>280</v>
      </c>
      <c r="C1043" s="9" t="s">
        <v>830</v>
      </c>
      <c r="D1043" s="16">
        <v>851</v>
      </c>
      <c r="E1043" s="22" t="s">
        <v>579</v>
      </c>
      <c r="F1043" s="182">
        <v>679.52599999999995</v>
      </c>
      <c r="G1043" s="182">
        <v>0</v>
      </c>
      <c r="H1043" s="182">
        <v>0</v>
      </c>
    </row>
    <row r="1044" spans="1:8" s="167" customFormat="1" ht="36">
      <c r="A1044" s="16" t="s">
        <v>308</v>
      </c>
      <c r="B1044" s="16" t="s">
        <v>280</v>
      </c>
      <c r="C1044" s="9" t="s">
        <v>986</v>
      </c>
      <c r="D1044" s="16"/>
      <c r="E1044" s="22" t="s">
        <v>762</v>
      </c>
      <c r="F1044" s="108">
        <f>F1045</f>
        <v>3186.5459999999998</v>
      </c>
      <c r="G1044" s="108">
        <f t="shared" ref="G1044:H1045" si="359">G1045</f>
        <v>0</v>
      </c>
      <c r="H1044" s="108">
        <f t="shared" si="359"/>
        <v>0</v>
      </c>
    </row>
    <row r="1045" spans="1:8" s="167" customFormat="1" ht="48">
      <c r="A1045" s="16" t="s">
        <v>308</v>
      </c>
      <c r="B1045" s="16" t="s">
        <v>280</v>
      </c>
      <c r="C1045" s="9" t="s">
        <v>986</v>
      </c>
      <c r="D1045" s="27" t="s">
        <v>282</v>
      </c>
      <c r="E1045" s="130" t="s">
        <v>641</v>
      </c>
      <c r="F1045" s="108">
        <f>F1046</f>
        <v>3186.5459999999998</v>
      </c>
      <c r="G1045" s="108">
        <f t="shared" si="359"/>
        <v>0</v>
      </c>
      <c r="H1045" s="108">
        <f t="shared" si="359"/>
        <v>0</v>
      </c>
    </row>
    <row r="1046" spans="1:8" s="161" customFormat="1" ht="84">
      <c r="A1046" s="16" t="s">
        <v>308</v>
      </c>
      <c r="B1046" s="16" t="s">
        <v>280</v>
      </c>
      <c r="C1046" s="9" t="s">
        <v>986</v>
      </c>
      <c r="D1046" s="16" t="s">
        <v>287</v>
      </c>
      <c r="E1046" s="22" t="s">
        <v>620</v>
      </c>
      <c r="F1046" s="108">
        <v>3186.5459999999998</v>
      </c>
      <c r="G1046" s="108">
        <v>0</v>
      </c>
      <c r="H1046" s="108">
        <v>0</v>
      </c>
    </row>
    <row r="1047" spans="1:8" s="161" customFormat="1" ht="48">
      <c r="A1047" s="16" t="s">
        <v>308</v>
      </c>
      <c r="B1047" s="16" t="s">
        <v>280</v>
      </c>
      <c r="C1047" s="9" t="s">
        <v>408</v>
      </c>
      <c r="D1047" s="16"/>
      <c r="E1047" s="22" t="s">
        <v>684</v>
      </c>
      <c r="F1047" s="108">
        <f t="shared" ref="F1047:H1053" si="360">F1048</f>
        <v>2290.75</v>
      </c>
      <c r="G1047" s="108">
        <f t="shared" si="360"/>
        <v>2290.75</v>
      </c>
      <c r="H1047" s="108">
        <f t="shared" si="360"/>
        <v>2290.75</v>
      </c>
    </row>
    <row r="1048" spans="1:8" s="161" customFormat="1" ht="60">
      <c r="A1048" s="16" t="s">
        <v>308</v>
      </c>
      <c r="B1048" s="16" t="s">
        <v>280</v>
      </c>
      <c r="C1048" s="9" t="s">
        <v>520</v>
      </c>
      <c r="D1048" s="16"/>
      <c r="E1048" s="22" t="s">
        <v>116</v>
      </c>
      <c r="F1048" s="108">
        <f>F1052+F1049</f>
        <v>2290.75</v>
      </c>
      <c r="G1048" s="108">
        <f t="shared" ref="G1048:H1048" si="361">G1052+G1049</f>
        <v>2290.75</v>
      </c>
      <c r="H1048" s="108">
        <f t="shared" si="361"/>
        <v>2290.75</v>
      </c>
    </row>
    <row r="1049" spans="1:8" s="230" customFormat="1" ht="60">
      <c r="A1049" s="16" t="s">
        <v>308</v>
      </c>
      <c r="B1049" s="16" t="s">
        <v>280</v>
      </c>
      <c r="C1049" s="9" t="s">
        <v>501</v>
      </c>
      <c r="D1049" s="16"/>
      <c r="E1049" s="22" t="s">
        <v>1031</v>
      </c>
      <c r="F1049" s="108">
        <f t="shared" ref="F1049:H1050" si="362">F1050</f>
        <v>2090.75</v>
      </c>
      <c r="G1049" s="108">
        <f t="shared" si="362"/>
        <v>2090.75</v>
      </c>
      <c r="H1049" s="108">
        <f t="shared" si="362"/>
        <v>2090.75</v>
      </c>
    </row>
    <row r="1050" spans="1:8" s="230" customFormat="1" ht="48">
      <c r="A1050" s="16" t="s">
        <v>308</v>
      </c>
      <c r="B1050" s="16" t="s">
        <v>280</v>
      </c>
      <c r="C1050" s="9" t="s">
        <v>501</v>
      </c>
      <c r="D1050" s="27" t="s">
        <v>282</v>
      </c>
      <c r="E1050" s="130" t="s">
        <v>641</v>
      </c>
      <c r="F1050" s="108">
        <f t="shared" si="362"/>
        <v>2090.75</v>
      </c>
      <c r="G1050" s="108">
        <f t="shared" si="362"/>
        <v>2090.75</v>
      </c>
      <c r="H1050" s="108">
        <f t="shared" si="362"/>
        <v>2090.75</v>
      </c>
    </row>
    <row r="1051" spans="1:8" s="230" customFormat="1" ht="24">
      <c r="A1051" s="16" t="s">
        <v>308</v>
      </c>
      <c r="B1051" s="16" t="s">
        <v>280</v>
      </c>
      <c r="C1051" s="9" t="s">
        <v>501</v>
      </c>
      <c r="D1051" s="16">
        <v>612</v>
      </c>
      <c r="E1051" s="22" t="s">
        <v>530</v>
      </c>
      <c r="F1051" s="108">
        <v>2090.75</v>
      </c>
      <c r="G1051" s="108">
        <v>2090.75</v>
      </c>
      <c r="H1051" s="108">
        <v>2090.75</v>
      </c>
    </row>
    <row r="1052" spans="1:8" ht="48">
      <c r="A1052" s="16" t="s">
        <v>308</v>
      </c>
      <c r="B1052" s="16" t="s">
        <v>280</v>
      </c>
      <c r="C1052" s="9" t="s">
        <v>832</v>
      </c>
      <c r="D1052" s="16"/>
      <c r="E1052" s="22" t="s">
        <v>831</v>
      </c>
      <c r="F1052" s="108">
        <f t="shared" si="360"/>
        <v>200</v>
      </c>
      <c r="G1052" s="108">
        <f t="shared" si="360"/>
        <v>200</v>
      </c>
      <c r="H1052" s="108">
        <f t="shared" si="360"/>
        <v>200</v>
      </c>
    </row>
    <row r="1053" spans="1:8" ht="36">
      <c r="A1053" s="16" t="s">
        <v>308</v>
      </c>
      <c r="B1053" s="16" t="s">
        <v>280</v>
      </c>
      <c r="C1053" s="9" t="s">
        <v>832</v>
      </c>
      <c r="D1053" s="24" t="s">
        <v>242</v>
      </c>
      <c r="E1053" s="130" t="s">
        <v>654</v>
      </c>
      <c r="F1053" s="108">
        <f t="shared" si="360"/>
        <v>200</v>
      </c>
      <c r="G1053" s="108">
        <f t="shared" si="360"/>
        <v>200</v>
      </c>
      <c r="H1053" s="108">
        <f t="shared" si="360"/>
        <v>200</v>
      </c>
    </row>
    <row r="1054" spans="1:8" ht="24">
      <c r="A1054" s="16" t="s">
        <v>308</v>
      </c>
      <c r="B1054" s="16" t="s">
        <v>280</v>
      </c>
      <c r="C1054" s="9" t="s">
        <v>832</v>
      </c>
      <c r="D1054" s="16" t="s">
        <v>244</v>
      </c>
      <c r="E1054" s="22" t="s">
        <v>640</v>
      </c>
      <c r="F1054" s="108">
        <v>200</v>
      </c>
      <c r="G1054" s="108">
        <v>200</v>
      </c>
      <c r="H1054" s="108">
        <v>200</v>
      </c>
    </row>
    <row r="1055" spans="1:8" s="228" customFormat="1">
      <c r="A1055" s="91">
        <v>11</v>
      </c>
      <c r="B1055" s="91" t="s">
        <v>306</v>
      </c>
      <c r="C1055" s="91"/>
      <c r="D1055" s="92"/>
      <c r="E1055" s="105" t="s">
        <v>652</v>
      </c>
      <c r="F1055" s="119">
        <f>F1056+F1062</f>
        <v>12450.021000000001</v>
      </c>
      <c r="G1055" s="119">
        <f t="shared" ref="G1055:H1055" si="363">G1056+G1062</f>
        <v>12264.263999999999</v>
      </c>
      <c r="H1055" s="119">
        <f t="shared" si="363"/>
        <v>12264.263999999999</v>
      </c>
    </row>
    <row r="1056" spans="1:8" s="228" customFormat="1" ht="48">
      <c r="A1056" s="9" t="s">
        <v>308</v>
      </c>
      <c r="B1056" s="9" t="s">
        <v>306</v>
      </c>
      <c r="C1056" s="9" t="s">
        <v>132</v>
      </c>
      <c r="D1056" s="16"/>
      <c r="E1056" s="169" t="s">
        <v>984</v>
      </c>
      <c r="F1056" s="170">
        <f t="shared" ref="F1056:H1060" si="364">F1057</f>
        <v>2873.6640000000002</v>
      </c>
      <c r="G1056" s="170">
        <f t="shared" si="364"/>
        <v>2788.3</v>
      </c>
      <c r="H1056" s="170">
        <f t="shared" si="364"/>
        <v>2788.3</v>
      </c>
    </row>
    <row r="1057" spans="1:8" s="228" customFormat="1" ht="24">
      <c r="A1057" s="9" t="s">
        <v>308</v>
      </c>
      <c r="B1057" s="9" t="s">
        <v>306</v>
      </c>
      <c r="C1057" s="9" t="s">
        <v>138</v>
      </c>
      <c r="D1057" s="16"/>
      <c r="E1057" s="22" t="s">
        <v>168</v>
      </c>
      <c r="F1057" s="108">
        <f t="shared" si="364"/>
        <v>2873.6640000000002</v>
      </c>
      <c r="G1057" s="108">
        <f t="shared" si="364"/>
        <v>2788.3</v>
      </c>
      <c r="H1057" s="108">
        <f t="shared" si="364"/>
        <v>2788.3</v>
      </c>
    </row>
    <row r="1058" spans="1:8" ht="72">
      <c r="A1058" s="9" t="s">
        <v>308</v>
      </c>
      <c r="B1058" s="9" t="s">
        <v>306</v>
      </c>
      <c r="C1058" s="9" t="s">
        <v>139</v>
      </c>
      <c r="D1058" s="16"/>
      <c r="E1058" s="22" t="s">
        <v>145</v>
      </c>
      <c r="F1058" s="108">
        <f t="shared" si="364"/>
        <v>2873.6640000000002</v>
      </c>
      <c r="G1058" s="108">
        <f t="shared" si="364"/>
        <v>2788.3</v>
      </c>
      <c r="H1058" s="108">
        <f t="shared" si="364"/>
        <v>2788.3</v>
      </c>
    </row>
    <row r="1059" spans="1:8" ht="60">
      <c r="A1059" s="9">
        <v>11</v>
      </c>
      <c r="B1059" s="9" t="s">
        <v>306</v>
      </c>
      <c r="C1059" s="9" t="s">
        <v>687</v>
      </c>
      <c r="D1059" s="16"/>
      <c r="E1059" s="139" t="s">
        <v>928</v>
      </c>
      <c r="F1059" s="108">
        <f t="shared" si="364"/>
        <v>2873.6640000000002</v>
      </c>
      <c r="G1059" s="108">
        <f t="shared" si="364"/>
        <v>2788.3</v>
      </c>
      <c r="H1059" s="108">
        <f t="shared" si="364"/>
        <v>2788.3</v>
      </c>
    </row>
    <row r="1060" spans="1:8" ht="48">
      <c r="A1060" s="9">
        <v>11</v>
      </c>
      <c r="B1060" s="9" t="s">
        <v>306</v>
      </c>
      <c r="C1060" s="9" t="s">
        <v>687</v>
      </c>
      <c r="D1060" s="27" t="s">
        <v>282</v>
      </c>
      <c r="E1060" s="130" t="s">
        <v>641</v>
      </c>
      <c r="F1060" s="108">
        <f>F1061</f>
        <v>2873.6640000000002</v>
      </c>
      <c r="G1060" s="108">
        <f t="shared" si="364"/>
        <v>2788.3</v>
      </c>
      <c r="H1060" s="108">
        <f t="shared" si="364"/>
        <v>2788.3</v>
      </c>
    </row>
    <row r="1061" spans="1:8" ht="84">
      <c r="A1061" s="9">
        <v>11</v>
      </c>
      <c r="B1061" s="9" t="s">
        <v>306</v>
      </c>
      <c r="C1061" s="9" t="s">
        <v>687</v>
      </c>
      <c r="D1061" s="16" t="s">
        <v>383</v>
      </c>
      <c r="E1061" s="22" t="s">
        <v>621</v>
      </c>
      <c r="F1061" s="108">
        <v>2873.6640000000002</v>
      </c>
      <c r="G1061" s="108">
        <v>2788.3</v>
      </c>
      <c r="H1061" s="108">
        <v>2788.3</v>
      </c>
    </row>
    <row r="1062" spans="1:8" ht="48">
      <c r="A1062" s="101">
        <v>11</v>
      </c>
      <c r="B1062" s="101" t="s">
        <v>306</v>
      </c>
      <c r="C1062" s="101" t="s">
        <v>405</v>
      </c>
      <c r="D1062" s="168"/>
      <c r="E1062" s="169" t="s">
        <v>974</v>
      </c>
      <c r="F1062" s="170">
        <f t="shared" ref="F1062:H1070" si="365">F1063</f>
        <v>9576.357</v>
      </c>
      <c r="G1062" s="170">
        <f t="shared" si="365"/>
        <v>9475.9639999999999</v>
      </c>
      <c r="H1062" s="170">
        <f t="shared" si="365"/>
        <v>9475.9639999999999</v>
      </c>
    </row>
    <row r="1063" spans="1:8" ht="48">
      <c r="A1063" s="9">
        <v>11</v>
      </c>
      <c r="B1063" s="9" t="s">
        <v>306</v>
      </c>
      <c r="C1063" s="9" t="s">
        <v>408</v>
      </c>
      <c r="D1063" s="16"/>
      <c r="E1063" s="22" t="s">
        <v>684</v>
      </c>
      <c r="F1063" s="108">
        <f>F1064+F1068</f>
        <v>9576.357</v>
      </c>
      <c r="G1063" s="108">
        <f t="shared" ref="G1063:H1063" si="366">G1064+G1068</f>
        <v>9475.9639999999999</v>
      </c>
      <c r="H1063" s="108">
        <f t="shared" si="366"/>
        <v>9475.9639999999999</v>
      </c>
    </row>
    <row r="1064" spans="1:8" s="228" customFormat="1" ht="60">
      <c r="A1064" s="9">
        <v>11</v>
      </c>
      <c r="B1064" s="9" t="s">
        <v>306</v>
      </c>
      <c r="C1064" s="9" t="s">
        <v>520</v>
      </c>
      <c r="D1064" s="16"/>
      <c r="E1064" s="22" t="s">
        <v>116</v>
      </c>
      <c r="F1064" s="108">
        <f>F1065</f>
        <v>9475.9639999999999</v>
      </c>
      <c r="G1064" s="108">
        <f t="shared" ref="G1064:H1066" si="367">G1065</f>
        <v>9475.9639999999999</v>
      </c>
      <c r="H1064" s="108">
        <f t="shared" si="367"/>
        <v>9475.9639999999999</v>
      </c>
    </row>
    <row r="1065" spans="1:8" s="228" customFormat="1" ht="72">
      <c r="A1065" s="9">
        <v>11</v>
      </c>
      <c r="B1065" s="9" t="s">
        <v>306</v>
      </c>
      <c r="C1065" s="9" t="s">
        <v>502</v>
      </c>
      <c r="D1065" s="16"/>
      <c r="E1065" s="22" t="s">
        <v>1035</v>
      </c>
      <c r="F1065" s="108">
        <f>F1066</f>
        <v>9475.9639999999999</v>
      </c>
      <c r="G1065" s="108">
        <f t="shared" si="367"/>
        <v>9475.9639999999999</v>
      </c>
      <c r="H1065" s="108">
        <f t="shared" si="367"/>
        <v>9475.9639999999999</v>
      </c>
    </row>
    <row r="1066" spans="1:8" s="228" customFormat="1" ht="48">
      <c r="A1066" s="9">
        <v>11</v>
      </c>
      <c r="B1066" s="9" t="s">
        <v>306</v>
      </c>
      <c r="C1066" s="9" t="s">
        <v>502</v>
      </c>
      <c r="D1066" s="27" t="s">
        <v>282</v>
      </c>
      <c r="E1066" s="130" t="s">
        <v>641</v>
      </c>
      <c r="F1066" s="108">
        <f>F1067</f>
        <v>9475.9639999999999</v>
      </c>
      <c r="G1066" s="108">
        <f t="shared" si="367"/>
        <v>9475.9639999999999</v>
      </c>
      <c r="H1066" s="108">
        <f t="shared" si="367"/>
        <v>9475.9639999999999</v>
      </c>
    </row>
    <row r="1067" spans="1:8" s="228" customFormat="1" ht="84">
      <c r="A1067" s="9">
        <v>11</v>
      </c>
      <c r="B1067" s="9" t="s">
        <v>306</v>
      </c>
      <c r="C1067" s="9" t="s">
        <v>502</v>
      </c>
      <c r="D1067" s="16" t="s">
        <v>383</v>
      </c>
      <c r="E1067" s="22" t="s">
        <v>621</v>
      </c>
      <c r="F1067" s="108">
        <v>9475.9639999999999</v>
      </c>
      <c r="G1067" s="108">
        <v>9475.9639999999999</v>
      </c>
      <c r="H1067" s="108">
        <v>9475.9639999999999</v>
      </c>
    </row>
    <row r="1068" spans="1:8" ht="36">
      <c r="A1068" s="9">
        <v>11</v>
      </c>
      <c r="B1068" s="9" t="s">
        <v>306</v>
      </c>
      <c r="C1068" s="9" t="s">
        <v>993</v>
      </c>
      <c r="D1068" s="16"/>
      <c r="E1068" s="22" t="s">
        <v>834</v>
      </c>
      <c r="F1068" s="108">
        <f>F1069</f>
        <v>100.393</v>
      </c>
      <c r="G1068" s="108">
        <f t="shared" si="365"/>
        <v>0</v>
      </c>
      <c r="H1068" s="108">
        <f t="shared" si="365"/>
        <v>0</v>
      </c>
    </row>
    <row r="1069" spans="1:8" ht="108">
      <c r="A1069" s="9">
        <v>11</v>
      </c>
      <c r="B1069" s="9" t="s">
        <v>306</v>
      </c>
      <c r="C1069" s="9" t="s">
        <v>994</v>
      </c>
      <c r="D1069" s="16"/>
      <c r="E1069" s="139" t="s">
        <v>697</v>
      </c>
      <c r="F1069" s="108">
        <f t="shared" si="365"/>
        <v>100.393</v>
      </c>
      <c r="G1069" s="108">
        <f t="shared" si="365"/>
        <v>0</v>
      </c>
      <c r="H1069" s="108">
        <f t="shared" si="365"/>
        <v>0</v>
      </c>
    </row>
    <row r="1070" spans="1:8" ht="48">
      <c r="A1070" s="9">
        <v>11</v>
      </c>
      <c r="B1070" s="9" t="s">
        <v>306</v>
      </c>
      <c r="C1070" s="9" t="s">
        <v>994</v>
      </c>
      <c r="D1070" s="24" t="s">
        <v>282</v>
      </c>
      <c r="E1070" s="130" t="s">
        <v>641</v>
      </c>
      <c r="F1070" s="108">
        <f t="shared" si="365"/>
        <v>100.393</v>
      </c>
      <c r="G1070" s="108">
        <f t="shared" si="365"/>
        <v>0</v>
      </c>
      <c r="H1070" s="108">
        <f t="shared" si="365"/>
        <v>0</v>
      </c>
    </row>
    <row r="1071" spans="1:8" ht="24">
      <c r="A1071" s="9">
        <v>11</v>
      </c>
      <c r="B1071" s="9" t="s">
        <v>306</v>
      </c>
      <c r="C1071" s="9" t="s">
        <v>994</v>
      </c>
      <c r="D1071" s="16">
        <v>612</v>
      </c>
      <c r="E1071" s="22" t="s">
        <v>530</v>
      </c>
      <c r="F1071" s="108">
        <v>100.393</v>
      </c>
      <c r="G1071" s="108">
        <v>0</v>
      </c>
      <c r="H1071" s="108">
        <v>0</v>
      </c>
    </row>
    <row r="1072" spans="1:8">
      <c r="A1072" s="18" t="s">
        <v>333</v>
      </c>
      <c r="B1072" s="18" t="s">
        <v>234</v>
      </c>
      <c r="C1072" s="19"/>
      <c r="D1072" s="18"/>
      <c r="E1072" s="18" t="s">
        <v>368</v>
      </c>
      <c r="F1072" s="118">
        <f t="shared" ref="F1072:H1075" si="368">F1073</f>
        <v>3033.5079999999998</v>
      </c>
      <c r="G1072" s="118">
        <f t="shared" si="368"/>
        <v>2889.98</v>
      </c>
      <c r="H1072" s="118">
        <f t="shared" si="368"/>
        <v>2889.98</v>
      </c>
    </row>
    <row r="1073" spans="1:8" ht="24">
      <c r="A1073" s="105" t="s">
        <v>333</v>
      </c>
      <c r="B1073" s="105" t="s">
        <v>233</v>
      </c>
      <c r="C1073" s="106"/>
      <c r="D1073" s="105"/>
      <c r="E1073" s="105" t="s">
        <v>37</v>
      </c>
      <c r="F1073" s="121">
        <f t="shared" si="368"/>
        <v>3033.5079999999998</v>
      </c>
      <c r="G1073" s="121">
        <f t="shared" si="368"/>
        <v>2889.98</v>
      </c>
      <c r="H1073" s="121">
        <f t="shared" si="368"/>
        <v>2889.98</v>
      </c>
    </row>
    <row r="1074" spans="1:8" ht="60">
      <c r="A1074" s="168" t="s">
        <v>333</v>
      </c>
      <c r="B1074" s="168" t="s">
        <v>233</v>
      </c>
      <c r="C1074" s="101" t="s">
        <v>392</v>
      </c>
      <c r="D1074" s="168"/>
      <c r="E1074" s="169" t="s">
        <v>755</v>
      </c>
      <c r="F1074" s="170">
        <f t="shared" si="368"/>
        <v>3033.5079999999998</v>
      </c>
      <c r="G1074" s="170">
        <f t="shared" si="368"/>
        <v>2889.98</v>
      </c>
      <c r="H1074" s="170">
        <f t="shared" si="368"/>
        <v>2889.98</v>
      </c>
    </row>
    <row r="1075" spans="1:8" ht="72">
      <c r="A1075" s="16" t="s">
        <v>333</v>
      </c>
      <c r="B1075" s="16" t="s">
        <v>233</v>
      </c>
      <c r="C1075" s="9" t="s">
        <v>393</v>
      </c>
      <c r="D1075" s="16"/>
      <c r="E1075" s="22" t="s">
        <v>756</v>
      </c>
      <c r="F1075" s="108">
        <f t="shared" si="368"/>
        <v>3033.5079999999998</v>
      </c>
      <c r="G1075" s="108">
        <f t="shared" si="368"/>
        <v>2889.98</v>
      </c>
      <c r="H1075" s="108">
        <f t="shared" si="368"/>
        <v>2889.98</v>
      </c>
    </row>
    <row r="1076" spans="1:8" ht="120">
      <c r="A1076" s="16" t="s">
        <v>333</v>
      </c>
      <c r="B1076" s="16" t="s">
        <v>233</v>
      </c>
      <c r="C1076" s="9" t="s">
        <v>394</v>
      </c>
      <c r="D1076" s="16"/>
      <c r="E1076" s="22" t="s">
        <v>760</v>
      </c>
      <c r="F1076" s="108">
        <f>F1077+F1080+F1083+F1086</f>
        <v>3033.5079999999998</v>
      </c>
      <c r="G1076" s="108">
        <f t="shared" ref="G1076:H1076" si="369">G1077+G1080+G1083+G1086</f>
        <v>2889.98</v>
      </c>
      <c r="H1076" s="108">
        <f t="shared" si="369"/>
        <v>2889.98</v>
      </c>
    </row>
    <row r="1077" spans="1:8" ht="48">
      <c r="A1077" s="16" t="s">
        <v>333</v>
      </c>
      <c r="B1077" s="16" t="s">
        <v>233</v>
      </c>
      <c r="C1077" s="9" t="s">
        <v>503</v>
      </c>
      <c r="D1077" s="16"/>
      <c r="E1077" s="138" t="s">
        <v>857</v>
      </c>
      <c r="F1077" s="108">
        <f t="shared" ref="F1077:H1078" si="370">F1078</f>
        <v>1680.18</v>
      </c>
      <c r="G1077" s="108">
        <f t="shared" si="370"/>
        <v>1680.18</v>
      </c>
      <c r="H1077" s="108">
        <f t="shared" si="370"/>
        <v>1680.18</v>
      </c>
    </row>
    <row r="1078" spans="1:8" ht="48">
      <c r="A1078" s="16" t="s">
        <v>333</v>
      </c>
      <c r="B1078" s="16" t="s">
        <v>233</v>
      </c>
      <c r="C1078" s="9" t="s">
        <v>503</v>
      </c>
      <c r="D1078" s="27" t="s">
        <v>282</v>
      </c>
      <c r="E1078" s="130" t="s">
        <v>641</v>
      </c>
      <c r="F1078" s="108">
        <f t="shared" si="370"/>
        <v>1680.18</v>
      </c>
      <c r="G1078" s="108">
        <f t="shared" si="370"/>
        <v>1680.18</v>
      </c>
      <c r="H1078" s="108">
        <f t="shared" si="370"/>
        <v>1680.18</v>
      </c>
    </row>
    <row r="1079" spans="1:8" ht="48">
      <c r="A1079" s="16" t="s">
        <v>333</v>
      </c>
      <c r="B1079" s="16" t="s">
        <v>233</v>
      </c>
      <c r="C1079" s="9" t="s">
        <v>503</v>
      </c>
      <c r="D1079" s="16">
        <v>633</v>
      </c>
      <c r="E1079" s="22" t="s">
        <v>701</v>
      </c>
      <c r="F1079" s="108">
        <v>1680.18</v>
      </c>
      <c r="G1079" s="108">
        <v>1680.18</v>
      </c>
      <c r="H1079" s="108">
        <v>1680.18</v>
      </c>
    </row>
    <row r="1080" spans="1:8" ht="72">
      <c r="A1080" s="16" t="s">
        <v>333</v>
      </c>
      <c r="B1080" s="16" t="s">
        <v>233</v>
      </c>
      <c r="C1080" s="9" t="s">
        <v>504</v>
      </c>
      <c r="D1080" s="16"/>
      <c r="E1080" s="22" t="s">
        <v>856</v>
      </c>
      <c r="F1080" s="108">
        <f t="shared" ref="F1080:H1081" si="371">F1081</f>
        <v>486.47800000000001</v>
      </c>
      <c r="G1080" s="108">
        <f t="shared" si="371"/>
        <v>353.7</v>
      </c>
      <c r="H1080" s="108">
        <f t="shared" si="371"/>
        <v>353.7</v>
      </c>
    </row>
    <row r="1081" spans="1:8" ht="36">
      <c r="A1081" s="16" t="s">
        <v>333</v>
      </c>
      <c r="B1081" s="16" t="s">
        <v>233</v>
      </c>
      <c r="C1081" s="9" t="s">
        <v>504</v>
      </c>
      <c r="D1081" s="24" t="s">
        <v>242</v>
      </c>
      <c r="E1081" s="130" t="s">
        <v>654</v>
      </c>
      <c r="F1081" s="108">
        <f t="shared" si="371"/>
        <v>486.47800000000001</v>
      </c>
      <c r="G1081" s="108">
        <f t="shared" si="371"/>
        <v>353.7</v>
      </c>
      <c r="H1081" s="108">
        <f t="shared" si="371"/>
        <v>353.7</v>
      </c>
    </row>
    <row r="1082" spans="1:8" ht="24">
      <c r="A1082" s="16" t="s">
        <v>333</v>
      </c>
      <c r="B1082" s="16" t="s">
        <v>233</v>
      </c>
      <c r="C1082" s="9" t="s">
        <v>504</v>
      </c>
      <c r="D1082" s="16" t="s">
        <v>244</v>
      </c>
      <c r="E1082" s="22" t="s">
        <v>640</v>
      </c>
      <c r="F1082" s="108">
        <v>486.47800000000001</v>
      </c>
      <c r="G1082" s="108">
        <v>353.7</v>
      </c>
      <c r="H1082" s="108">
        <v>353.7</v>
      </c>
    </row>
    <row r="1083" spans="1:8" ht="48">
      <c r="A1083" s="16" t="s">
        <v>333</v>
      </c>
      <c r="B1083" s="16" t="s">
        <v>233</v>
      </c>
      <c r="C1083" s="9" t="s">
        <v>589</v>
      </c>
      <c r="D1083" s="16"/>
      <c r="E1083" s="22" t="s">
        <v>761</v>
      </c>
      <c r="F1083" s="108">
        <f t="shared" ref="F1083:H1084" si="372">F1084</f>
        <v>856.1</v>
      </c>
      <c r="G1083" s="108">
        <f t="shared" si="372"/>
        <v>856.1</v>
      </c>
      <c r="H1083" s="108">
        <f t="shared" si="372"/>
        <v>856.1</v>
      </c>
    </row>
    <row r="1084" spans="1:8" ht="48">
      <c r="A1084" s="16" t="s">
        <v>333</v>
      </c>
      <c r="B1084" s="16" t="s">
        <v>233</v>
      </c>
      <c r="C1084" s="9" t="s">
        <v>589</v>
      </c>
      <c r="D1084" s="24" t="s">
        <v>282</v>
      </c>
      <c r="E1084" s="130" t="s">
        <v>641</v>
      </c>
      <c r="F1084" s="108">
        <f t="shared" si="372"/>
        <v>856.1</v>
      </c>
      <c r="G1084" s="108">
        <f t="shared" si="372"/>
        <v>856.1</v>
      </c>
      <c r="H1084" s="108">
        <f t="shared" si="372"/>
        <v>856.1</v>
      </c>
    </row>
    <row r="1085" spans="1:8" ht="48">
      <c r="A1085" s="16" t="s">
        <v>333</v>
      </c>
      <c r="B1085" s="16" t="s">
        <v>233</v>
      </c>
      <c r="C1085" s="9" t="s">
        <v>589</v>
      </c>
      <c r="D1085" s="16">
        <v>633</v>
      </c>
      <c r="E1085" s="22" t="s">
        <v>701</v>
      </c>
      <c r="F1085" s="108">
        <v>856.1</v>
      </c>
      <c r="G1085" s="108">
        <v>856.1</v>
      </c>
      <c r="H1085" s="108">
        <v>856.1</v>
      </c>
    </row>
    <row r="1086" spans="1:8" s="233" customFormat="1" ht="48">
      <c r="A1086" s="16" t="s">
        <v>333</v>
      </c>
      <c r="B1086" s="16" t="s">
        <v>233</v>
      </c>
      <c r="C1086" s="9" t="s">
        <v>1078</v>
      </c>
      <c r="D1086" s="16"/>
      <c r="E1086" s="22" t="s">
        <v>1079</v>
      </c>
      <c r="F1086" s="108">
        <f>F1087</f>
        <v>10.75</v>
      </c>
      <c r="G1086" s="108">
        <f t="shared" ref="G1086:H1087" si="373">G1087</f>
        <v>0</v>
      </c>
      <c r="H1086" s="108">
        <f t="shared" si="373"/>
        <v>0</v>
      </c>
    </row>
    <row r="1087" spans="1:8" s="233" customFormat="1" ht="48">
      <c r="A1087" s="16" t="s">
        <v>333</v>
      </c>
      <c r="B1087" s="16" t="s">
        <v>233</v>
      </c>
      <c r="C1087" s="9" t="s">
        <v>1078</v>
      </c>
      <c r="D1087" s="24" t="s">
        <v>282</v>
      </c>
      <c r="E1087" s="130" t="s">
        <v>641</v>
      </c>
      <c r="F1087" s="108">
        <f>F1088</f>
        <v>10.75</v>
      </c>
      <c r="G1087" s="108">
        <f t="shared" si="373"/>
        <v>0</v>
      </c>
      <c r="H1087" s="108">
        <f t="shared" si="373"/>
        <v>0</v>
      </c>
    </row>
    <row r="1088" spans="1:8" s="233" customFormat="1" ht="48">
      <c r="A1088" s="16" t="s">
        <v>333</v>
      </c>
      <c r="B1088" s="16" t="s">
        <v>233</v>
      </c>
      <c r="C1088" s="9" t="s">
        <v>1078</v>
      </c>
      <c r="D1088" s="16">
        <v>633</v>
      </c>
      <c r="E1088" s="22" t="s">
        <v>701</v>
      </c>
      <c r="F1088" s="108">
        <v>10.75</v>
      </c>
      <c r="G1088" s="108">
        <v>0</v>
      </c>
      <c r="H1088" s="108">
        <v>0</v>
      </c>
    </row>
    <row r="1089" spans="1:8" ht="36">
      <c r="A1089" s="18" t="s">
        <v>23</v>
      </c>
      <c r="B1089" s="18" t="s">
        <v>234</v>
      </c>
      <c r="C1089" s="19"/>
      <c r="D1089" s="18"/>
      <c r="E1089" s="145" t="s">
        <v>1125</v>
      </c>
      <c r="F1089" s="118">
        <f t="shared" ref="F1089:H1094" si="374">F1090</f>
        <v>38</v>
      </c>
      <c r="G1089" s="118">
        <f t="shared" si="374"/>
        <v>36.612000000000002</v>
      </c>
      <c r="H1089" s="118">
        <f t="shared" si="374"/>
        <v>24.084</v>
      </c>
    </row>
    <row r="1090" spans="1:8" ht="48">
      <c r="A1090" s="92" t="s">
        <v>23</v>
      </c>
      <c r="B1090" s="92" t="s">
        <v>240</v>
      </c>
      <c r="C1090" s="91"/>
      <c r="D1090" s="92"/>
      <c r="E1090" s="105" t="s">
        <v>1124</v>
      </c>
      <c r="F1090" s="119">
        <f t="shared" si="374"/>
        <v>38</v>
      </c>
      <c r="G1090" s="119">
        <f t="shared" si="374"/>
        <v>36.612000000000002</v>
      </c>
      <c r="H1090" s="119">
        <f t="shared" si="374"/>
        <v>24.084</v>
      </c>
    </row>
    <row r="1091" spans="1:8" ht="24">
      <c r="A1091" s="9" t="s">
        <v>23</v>
      </c>
      <c r="B1091" s="9" t="s">
        <v>240</v>
      </c>
      <c r="C1091" s="9" t="s">
        <v>124</v>
      </c>
      <c r="D1091" s="9"/>
      <c r="E1091" s="22" t="s">
        <v>66</v>
      </c>
      <c r="F1091" s="108">
        <f>F1092</f>
        <v>38</v>
      </c>
      <c r="G1091" s="108">
        <f t="shared" si="374"/>
        <v>36.612000000000002</v>
      </c>
      <c r="H1091" s="108">
        <f t="shared" si="374"/>
        <v>24.084</v>
      </c>
    </row>
    <row r="1092" spans="1:8" ht="48">
      <c r="A1092" s="16" t="s">
        <v>23</v>
      </c>
      <c r="B1092" s="16" t="s">
        <v>240</v>
      </c>
      <c r="C1092" s="9" t="s">
        <v>385</v>
      </c>
      <c r="D1092" s="9"/>
      <c r="E1092" s="22" t="s">
        <v>386</v>
      </c>
      <c r="F1092" s="108">
        <f>F1093</f>
        <v>38</v>
      </c>
      <c r="G1092" s="108">
        <f t="shared" si="374"/>
        <v>36.612000000000002</v>
      </c>
      <c r="H1092" s="108">
        <f t="shared" si="374"/>
        <v>24.084</v>
      </c>
    </row>
    <row r="1093" spans="1:8" ht="36">
      <c r="A1093" s="16" t="s">
        <v>23</v>
      </c>
      <c r="B1093" s="16" t="s">
        <v>240</v>
      </c>
      <c r="C1093" s="9" t="s">
        <v>763</v>
      </c>
      <c r="D1093" s="16"/>
      <c r="E1093" s="22" t="s">
        <v>764</v>
      </c>
      <c r="F1093" s="108">
        <f>F1094</f>
        <v>38</v>
      </c>
      <c r="G1093" s="108">
        <f t="shared" si="374"/>
        <v>36.612000000000002</v>
      </c>
      <c r="H1093" s="108">
        <f t="shared" si="374"/>
        <v>24.084</v>
      </c>
    </row>
    <row r="1094" spans="1:8" ht="24">
      <c r="A1094" s="16" t="s">
        <v>23</v>
      </c>
      <c r="B1094" s="16" t="s">
        <v>240</v>
      </c>
      <c r="C1094" s="9" t="s">
        <v>763</v>
      </c>
      <c r="D1094" s="16" t="s">
        <v>573</v>
      </c>
      <c r="E1094" s="22" t="s">
        <v>1</v>
      </c>
      <c r="F1094" s="108">
        <f>F1095</f>
        <v>38</v>
      </c>
      <c r="G1094" s="108">
        <f t="shared" si="374"/>
        <v>36.612000000000002</v>
      </c>
      <c r="H1094" s="108">
        <f t="shared" si="374"/>
        <v>24.084</v>
      </c>
    </row>
    <row r="1095" spans="1:8" ht="24.75" thickBot="1">
      <c r="A1095" s="16" t="s">
        <v>23</v>
      </c>
      <c r="B1095" s="16" t="s">
        <v>240</v>
      </c>
      <c r="C1095" s="9" t="s">
        <v>763</v>
      </c>
      <c r="D1095" s="16">
        <v>730</v>
      </c>
      <c r="E1095" s="22" t="s">
        <v>574</v>
      </c>
      <c r="F1095" s="108">
        <v>38</v>
      </c>
      <c r="G1095" s="108">
        <v>36.612000000000002</v>
      </c>
      <c r="H1095" s="108">
        <v>24.084</v>
      </c>
    </row>
    <row r="1096" spans="1:8" ht="12.75" thickBot="1">
      <c r="A1096" s="147"/>
      <c r="B1096" s="100"/>
      <c r="C1096" s="100"/>
      <c r="D1096" s="100"/>
      <c r="E1096" s="100" t="s">
        <v>15</v>
      </c>
      <c r="F1096" s="163">
        <f>F1089+F1072+F1018+F954+F857+F584+F409+F291+F247+F236+F16</f>
        <v>3370881.3330000006</v>
      </c>
      <c r="G1096" s="163">
        <f>G1089+G1072+G1018+G954+G857+G584+G409+G291+G247+G236+G16</f>
        <v>2620821.9399999995</v>
      </c>
      <c r="H1096" s="163">
        <f>H1089+H1072+H1018+H954+H857+H584+H409+H291+H247+H236+H16</f>
        <v>2588771.84</v>
      </c>
    </row>
    <row r="1097" spans="1:8">
      <c r="F1097" s="195"/>
      <c r="G1097" s="196"/>
      <c r="H1097" s="195"/>
    </row>
    <row r="1098" spans="1:8">
      <c r="F1098" s="195"/>
      <c r="G1098" s="195"/>
      <c r="H1098" s="195"/>
    </row>
    <row r="1099" spans="1:8">
      <c r="F1099" s="196"/>
      <c r="G1099" s="196"/>
      <c r="H1099" s="196"/>
    </row>
    <row r="1100" spans="1:8">
      <c r="F1100" s="149"/>
      <c r="G1100" s="149"/>
      <c r="H1100" s="149"/>
    </row>
    <row r="1101" spans="1:8">
      <c r="F1101" s="141"/>
      <c r="G1101" s="141"/>
      <c r="H1101" s="141"/>
    </row>
    <row r="1102" spans="1:8">
      <c r="F1102" s="148"/>
      <c r="G1102" s="148"/>
      <c r="H1102" s="148"/>
    </row>
  </sheetData>
  <autoFilter ref="A14:H1098">
    <filterColumn colId="0"/>
    <filterColumn colId="1"/>
    <filterColumn colId="2"/>
    <filterColumn colId="3"/>
    <sortState ref="A558:H594">
      <sortCondition descending="1" ref="C13:C777"/>
    </sortState>
  </autoFilter>
  <mergeCells count="23">
    <mergeCell ref="E7:H7"/>
    <mergeCell ref="E8:H8"/>
    <mergeCell ref="E9:H9"/>
    <mergeCell ref="O9:R9"/>
    <mergeCell ref="E1:H1"/>
    <mergeCell ref="E2:H2"/>
    <mergeCell ref="E3:H3"/>
    <mergeCell ref="E4:H4"/>
    <mergeCell ref="E6:H6"/>
    <mergeCell ref="O3:R3"/>
    <mergeCell ref="O4:R4"/>
    <mergeCell ref="O5:R5"/>
    <mergeCell ref="O6:R6"/>
    <mergeCell ref="O8:R8"/>
    <mergeCell ref="B11:H11"/>
    <mergeCell ref="A12:A14"/>
    <mergeCell ref="B12:B14"/>
    <mergeCell ref="C12:C14"/>
    <mergeCell ref="D12:D14"/>
    <mergeCell ref="E12:E14"/>
    <mergeCell ref="F12:H12"/>
    <mergeCell ref="F13:F14"/>
    <mergeCell ref="G13:H13"/>
  </mergeCells>
  <pageMargins left="0.47244094488188981" right="0.27559055118110237" top="0.15748031496062992" bottom="0.15748031496062992" header="0.35433070866141736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zoomScaleNormal="79" workbookViewId="0">
      <selection activeCell="C5" sqref="C5"/>
    </sheetView>
  </sheetViews>
  <sheetFormatPr defaultRowHeight="12.75"/>
  <cols>
    <col min="1" max="1" width="4.42578125" style="1" customWidth="1"/>
    <col min="2" max="2" width="5.140625" style="1" customWidth="1"/>
    <col min="3" max="3" width="58.5703125" style="1" customWidth="1"/>
    <col min="4" max="4" width="13.42578125" style="1" customWidth="1"/>
    <col min="5" max="5" width="13.5703125" style="1" customWidth="1"/>
    <col min="6" max="6" width="12.140625" style="1" customWidth="1"/>
    <col min="7" max="8" width="12.7109375" bestFit="1" customWidth="1"/>
    <col min="9" max="9" width="15.42578125" customWidth="1"/>
    <col min="10" max="10" width="12.5703125" customWidth="1"/>
  </cols>
  <sheetData>
    <row r="1" spans="1:9">
      <c r="E1" s="131"/>
      <c r="F1" s="17" t="s">
        <v>1014</v>
      </c>
    </row>
    <row r="2" spans="1:9">
      <c r="C2" s="277" t="s">
        <v>1112</v>
      </c>
      <c r="D2" s="277"/>
      <c r="E2" s="277"/>
      <c r="F2" s="277"/>
    </row>
    <row r="3" spans="1:9">
      <c r="C3" s="277" t="s">
        <v>1113</v>
      </c>
      <c r="D3" s="277"/>
      <c r="E3" s="277"/>
      <c r="F3" s="277"/>
    </row>
    <row r="4" spans="1:9">
      <c r="C4" s="278" t="s">
        <v>1132</v>
      </c>
      <c r="D4" s="277"/>
      <c r="E4" s="277"/>
      <c r="F4" s="277"/>
    </row>
    <row r="5" spans="1:9">
      <c r="C5" s="256"/>
      <c r="D5" s="257"/>
      <c r="E5" s="257"/>
      <c r="F5" s="257"/>
    </row>
    <row r="6" spans="1:9">
      <c r="C6" s="278" t="s">
        <v>1116</v>
      </c>
      <c r="D6" s="277"/>
      <c r="E6" s="277"/>
      <c r="F6" s="277"/>
    </row>
    <row r="7" spans="1:9">
      <c r="C7" s="277" t="s">
        <v>1112</v>
      </c>
      <c r="D7" s="277"/>
      <c r="E7" s="277"/>
      <c r="F7" s="277"/>
    </row>
    <row r="8" spans="1:9">
      <c r="C8" s="277" t="s">
        <v>1113</v>
      </c>
      <c r="D8" s="277"/>
      <c r="E8" s="277"/>
      <c r="F8" s="277"/>
    </row>
    <row r="9" spans="1:9">
      <c r="C9" s="277" t="s">
        <v>1114</v>
      </c>
      <c r="D9" s="277"/>
      <c r="E9" s="277"/>
      <c r="F9" s="277"/>
    </row>
    <row r="10" spans="1:9">
      <c r="A10" s="2"/>
      <c r="B10" s="2"/>
      <c r="D10" s="2"/>
      <c r="F10" s="17"/>
    </row>
    <row r="11" spans="1:9" ht="47.25" customHeight="1">
      <c r="A11" s="2"/>
      <c r="B11" s="279" t="s">
        <v>1037</v>
      </c>
      <c r="C11" s="279"/>
      <c r="D11" s="279"/>
      <c r="E11" s="279"/>
    </row>
    <row r="12" spans="1:9" ht="19.5" customHeight="1">
      <c r="A12" s="268" t="s">
        <v>16</v>
      </c>
      <c r="B12" s="268" t="s">
        <v>17</v>
      </c>
      <c r="C12" s="280" t="s">
        <v>18</v>
      </c>
      <c r="D12" s="272" t="s">
        <v>1026</v>
      </c>
      <c r="E12" s="273"/>
      <c r="F12" s="274"/>
    </row>
    <row r="13" spans="1:9" ht="14.25" customHeight="1">
      <c r="A13" s="281"/>
      <c r="B13" s="269"/>
      <c r="C13" s="269"/>
      <c r="D13" s="275" t="s">
        <v>1039</v>
      </c>
      <c r="E13" s="272" t="s">
        <v>1025</v>
      </c>
      <c r="F13" s="274"/>
    </row>
    <row r="14" spans="1:9">
      <c r="A14" s="282"/>
      <c r="B14" s="270"/>
      <c r="C14" s="270"/>
      <c r="D14" s="276"/>
      <c r="E14" s="22" t="s">
        <v>1040</v>
      </c>
      <c r="F14" s="22" t="s">
        <v>1041</v>
      </c>
      <c r="G14" s="107"/>
      <c r="H14" s="107"/>
      <c r="I14" s="107"/>
    </row>
    <row r="15" spans="1:9">
      <c r="A15" s="9" t="s">
        <v>19</v>
      </c>
      <c r="B15" s="9" t="s">
        <v>20</v>
      </c>
      <c r="C15" s="23">
        <v>3</v>
      </c>
      <c r="D15" s="16">
        <v>4</v>
      </c>
      <c r="E15" s="23">
        <v>5</v>
      </c>
      <c r="F15" s="23">
        <v>6</v>
      </c>
      <c r="G15" s="107"/>
      <c r="H15" s="107"/>
      <c r="I15" s="107"/>
    </row>
    <row r="16" spans="1:9">
      <c r="A16" s="19" t="s">
        <v>240</v>
      </c>
      <c r="B16" s="9"/>
      <c r="C16" s="42" t="s">
        <v>21</v>
      </c>
      <c r="D16" s="110">
        <f>SUM(D17:D23)</f>
        <v>253602.383</v>
      </c>
      <c r="E16" s="110">
        <f>SUM(E17:E23)</f>
        <v>187147.08100000001</v>
      </c>
      <c r="F16" s="110">
        <f>SUM(F17:F23)</f>
        <v>187283.78100000002</v>
      </c>
      <c r="G16" s="107"/>
      <c r="H16" s="129"/>
      <c r="I16" s="107"/>
    </row>
    <row r="17" spans="1:9" ht="27" customHeight="1">
      <c r="A17" s="9" t="s">
        <v>240</v>
      </c>
      <c r="B17" s="9" t="s">
        <v>280</v>
      </c>
      <c r="C17" s="43" t="s">
        <v>121</v>
      </c>
      <c r="D17" s="111">
        <v>3253.6660000000002</v>
      </c>
      <c r="E17" s="111">
        <v>3053.6660000000002</v>
      </c>
      <c r="F17" s="111">
        <v>3053.6660000000002</v>
      </c>
      <c r="G17" s="107"/>
      <c r="H17" s="129"/>
      <c r="I17" s="107"/>
    </row>
    <row r="18" spans="1:9" ht="38.25" customHeight="1">
      <c r="A18" s="9" t="s">
        <v>240</v>
      </c>
      <c r="B18" s="9" t="s">
        <v>306</v>
      </c>
      <c r="C18" s="43" t="s">
        <v>32</v>
      </c>
      <c r="D18" s="112">
        <v>10898.332</v>
      </c>
      <c r="E18" s="112">
        <v>7711.0420000000004</v>
      </c>
      <c r="F18" s="112">
        <v>7711.0420000000004</v>
      </c>
      <c r="G18" s="107"/>
      <c r="H18" s="129"/>
      <c r="I18" s="107"/>
    </row>
    <row r="19" spans="1:9" ht="42" customHeight="1">
      <c r="A19" s="33" t="s">
        <v>240</v>
      </c>
      <c r="B19" s="33" t="s">
        <v>233</v>
      </c>
      <c r="C19" s="53" t="s">
        <v>982</v>
      </c>
      <c r="D19" s="112">
        <v>97753.106</v>
      </c>
      <c r="E19" s="112">
        <v>61890.517</v>
      </c>
      <c r="F19" s="112">
        <v>61890.517</v>
      </c>
      <c r="G19" s="107"/>
      <c r="H19" s="129"/>
      <c r="I19" s="107"/>
    </row>
    <row r="20" spans="1:9">
      <c r="A20" s="33" t="s">
        <v>240</v>
      </c>
      <c r="B20" s="33" t="s">
        <v>26</v>
      </c>
      <c r="C20" s="43" t="s">
        <v>352</v>
      </c>
      <c r="D20" s="113">
        <v>12.4</v>
      </c>
      <c r="E20" s="113">
        <v>12.9</v>
      </c>
      <c r="F20" s="113">
        <v>146.69999999999999</v>
      </c>
      <c r="G20" s="107"/>
      <c r="H20" s="129"/>
      <c r="I20" s="107"/>
    </row>
    <row r="21" spans="1:9" ht="24">
      <c r="A21" s="33" t="s">
        <v>240</v>
      </c>
      <c r="B21" s="33" t="s">
        <v>22</v>
      </c>
      <c r="C21" s="43" t="s">
        <v>33</v>
      </c>
      <c r="D21" s="113">
        <v>25193.495999999999</v>
      </c>
      <c r="E21" s="113">
        <v>22708.062999999998</v>
      </c>
      <c r="F21" s="113">
        <v>22708.062999999998</v>
      </c>
      <c r="G21" s="107"/>
      <c r="H21" s="129"/>
      <c r="I21" s="107"/>
    </row>
    <row r="22" spans="1:9">
      <c r="A22" s="9" t="s">
        <v>240</v>
      </c>
      <c r="B22" s="9" t="s">
        <v>308</v>
      </c>
      <c r="C22" s="48" t="s">
        <v>284</v>
      </c>
      <c r="D22" s="113">
        <v>650.18499999999995</v>
      </c>
      <c r="E22" s="113">
        <v>1000</v>
      </c>
      <c r="F22" s="113">
        <v>1000</v>
      </c>
      <c r="G22" s="107"/>
      <c r="H22" s="129"/>
      <c r="I22" s="107"/>
    </row>
    <row r="23" spans="1:9">
      <c r="A23" s="9" t="s">
        <v>240</v>
      </c>
      <c r="B23" s="9" t="s">
        <v>23</v>
      </c>
      <c r="C23" s="48" t="s">
        <v>24</v>
      </c>
      <c r="D23" s="113">
        <v>115841.198</v>
      </c>
      <c r="E23" s="113">
        <v>90770.892999999996</v>
      </c>
      <c r="F23" s="113">
        <v>90773.793000000005</v>
      </c>
      <c r="G23" s="107"/>
      <c r="H23" s="129"/>
      <c r="I23" s="107"/>
    </row>
    <row r="24" spans="1:9">
      <c r="A24" s="19" t="s">
        <v>280</v>
      </c>
      <c r="B24" s="19" t="s">
        <v>234</v>
      </c>
      <c r="C24" s="46" t="s">
        <v>853</v>
      </c>
      <c r="D24" s="115">
        <f>D25</f>
        <v>3173.2</v>
      </c>
      <c r="E24" s="115">
        <f t="shared" ref="E24:F24" si="0">E25</f>
        <v>3484</v>
      </c>
      <c r="F24" s="115">
        <f t="shared" si="0"/>
        <v>3800</v>
      </c>
      <c r="G24" s="107"/>
      <c r="H24" s="129"/>
      <c r="I24" s="107"/>
    </row>
    <row r="25" spans="1:9">
      <c r="A25" s="9" t="s">
        <v>280</v>
      </c>
      <c r="B25" s="9" t="s">
        <v>306</v>
      </c>
      <c r="C25" s="45" t="s">
        <v>854</v>
      </c>
      <c r="D25" s="113">
        <v>3173.2</v>
      </c>
      <c r="E25" s="113">
        <v>3484</v>
      </c>
      <c r="F25" s="113">
        <v>3800</v>
      </c>
      <c r="G25" s="107"/>
      <c r="H25" s="129"/>
      <c r="I25" s="107"/>
    </row>
    <row r="26" spans="1:9" ht="18.75" customHeight="1">
      <c r="A26" s="54" t="s">
        <v>306</v>
      </c>
      <c r="B26" s="54" t="s">
        <v>234</v>
      </c>
      <c r="C26" s="55" t="s">
        <v>68</v>
      </c>
      <c r="D26" s="114">
        <f>D28+D27</f>
        <v>15232.361000000001</v>
      </c>
      <c r="E26" s="114">
        <f t="shared" ref="E26:F26" si="1">E28+E27</f>
        <v>14413.341</v>
      </c>
      <c r="F26" s="114">
        <f t="shared" si="1"/>
        <v>14413.341</v>
      </c>
      <c r="G26" s="107"/>
      <c r="H26" s="129"/>
      <c r="I26" s="107"/>
    </row>
    <row r="27" spans="1:9" ht="18.75" customHeight="1">
      <c r="A27" s="9" t="s">
        <v>306</v>
      </c>
      <c r="B27" s="9" t="s">
        <v>233</v>
      </c>
      <c r="C27" s="43" t="s">
        <v>25</v>
      </c>
      <c r="D27" s="111">
        <v>2828.5</v>
      </c>
      <c r="E27" s="111">
        <v>2828.5</v>
      </c>
      <c r="F27" s="111">
        <v>2828.5</v>
      </c>
      <c r="G27" s="107"/>
      <c r="H27" s="129"/>
      <c r="I27" s="107"/>
    </row>
    <row r="28" spans="1:9" ht="24">
      <c r="A28" s="9" t="s">
        <v>306</v>
      </c>
      <c r="B28" s="9" t="s">
        <v>305</v>
      </c>
      <c r="C28" s="43" t="s">
        <v>689</v>
      </c>
      <c r="D28" s="111">
        <v>12403.861000000001</v>
      </c>
      <c r="E28" s="111">
        <v>11584.841</v>
      </c>
      <c r="F28" s="111">
        <v>11584.841</v>
      </c>
      <c r="G28" s="107"/>
      <c r="H28" s="129"/>
      <c r="I28" s="107"/>
    </row>
    <row r="29" spans="1:9" s="1" customFormat="1">
      <c r="A29" s="19" t="s">
        <v>233</v>
      </c>
      <c r="B29" s="19" t="s">
        <v>234</v>
      </c>
      <c r="C29" s="42" t="s">
        <v>239</v>
      </c>
      <c r="D29" s="114">
        <f>SUM(D30:D34)</f>
        <v>304512.23699999996</v>
      </c>
      <c r="E29" s="114">
        <f t="shared" ref="E29:F29" si="2">SUM(E30:E34)</f>
        <v>271530.58399999997</v>
      </c>
      <c r="F29" s="114">
        <f t="shared" si="2"/>
        <v>322177.64799999999</v>
      </c>
      <c r="G29" s="107"/>
      <c r="H29" s="129"/>
    </row>
    <row r="30" spans="1:9" s="1" customFormat="1">
      <c r="A30" s="16" t="s">
        <v>233</v>
      </c>
      <c r="B30" s="9" t="s">
        <v>26</v>
      </c>
      <c r="C30" s="43" t="s">
        <v>829</v>
      </c>
      <c r="D30" s="111">
        <v>1500</v>
      </c>
      <c r="E30" s="111">
        <v>2000</v>
      </c>
      <c r="F30" s="111">
        <v>2000</v>
      </c>
      <c r="G30" s="107"/>
      <c r="H30" s="129"/>
    </row>
    <row r="31" spans="1:9" s="1" customFormat="1">
      <c r="A31" s="9" t="s">
        <v>233</v>
      </c>
      <c r="B31" s="9" t="s">
        <v>22</v>
      </c>
      <c r="C31" s="43" t="s">
        <v>810</v>
      </c>
      <c r="D31" s="111">
        <v>64.8</v>
      </c>
      <c r="E31" s="111">
        <v>64.8</v>
      </c>
      <c r="F31" s="111">
        <v>64.8</v>
      </c>
      <c r="G31" s="107"/>
      <c r="H31" s="129"/>
    </row>
    <row r="32" spans="1:9">
      <c r="A32" s="9" t="s">
        <v>233</v>
      </c>
      <c r="B32" s="9" t="s">
        <v>246</v>
      </c>
      <c r="C32" s="48" t="s">
        <v>247</v>
      </c>
      <c r="D32" s="113">
        <v>4469.3590000000004</v>
      </c>
      <c r="E32" s="113">
        <v>4469.3590000000004</v>
      </c>
      <c r="F32" s="111">
        <v>4469.3590000000004</v>
      </c>
      <c r="G32" s="107"/>
      <c r="H32" s="129"/>
      <c r="I32" s="107"/>
    </row>
    <row r="33" spans="1:10">
      <c r="A33" s="9" t="s">
        <v>233</v>
      </c>
      <c r="B33" s="9" t="s">
        <v>250</v>
      </c>
      <c r="C33" s="48" t="s">
        <v>34</v>
      </c>
      <c r="D33" s="113">
        <v>292993.478</v>
      </c>
      <c r="E33" s="113">
        <v>259617.625</v>
      </c>
      <c r="F33" s="113">
        <v>266600.18900000001</v>
      </c>
      <c r="G33" s="107"/>
      <c r="H33" s="129"/>
      <c r="I33" s="107"/>
    </row>
    <row r="34" spans="1:10">
      <c r="A34" s="9" t="s">
        <v>233</v>
      </c>
      <c r="B34" s="9" t="s">
        <v>333</v>
      </c>
      <c r="C34" s="48" t="s">
        <v>27</v>
      </c>
      <c r="D34" s="113">
        <v>5484.6</v>
      </c>
      <c r="E34" s="113">
        <v>5378.8</v>
      </c>
      <c r="F34" s="113">
        <v>49043.3</v>
      </c>
      <c r="G34" s="107"/>
      <c r="H34" s="129"/>
      <c r="I34" s="107"/>
    </row>
    <row r="35" spans="1:10">
      <c r="A35" s="19" t="s">
        <v>26</v>
      </c>
      <c r="B35" s="19" t="s">
        <v>234</v>
      </c>
      <c r="C35" s="47" t="s">
        <v>264</v>
      </c>
      <c r="D35" s="114">
        <f>D36+D37+D38+D39</f>
        <v>654946.81200000003</v>
      </c>
      <c r="E35" s="114">
        <f t="shared" ref="E35:F35" si="3">E36+E37+E38+E39</f>
        <v>332912.21599999996</v>
      </c>
      <c r="F35" s="114">
        <f t="shared" si="3"/>
        <v>242291.73300000001</v>
      </c>
      <c r="G35" s="107"/>
      <c r="H35" s="129"/>
      <c r="I35" s="107"/>
    </row>
    <row r="36" spans="1:10">
      <c r="A36" s="9" t="s">
        <v>26</v>
      </c>
      <c r="B36" s="9" t="s">
        <v>240</v>
      </c>
      <c r="C36" s="43" t="s">
        <v>639</v>
      </c>
      <c r="D36" s="111">
        <v>13987.245000000001</v>
      </c>
      <c r="E36" s="111">
        <v>5065.3779999999997</v>
      </c>
      <c r="F36" s="111">
        <v>5065.3779999999997</v>
      </c>
      <c r="G36" s="107"/>
      <c r="H36" s="129"/>
      <c r="I36" s="107"/>
    </row>
    <row r="37" spans="1:10">
      <c r="A37" s="9" t="s">
        <v>26</v>
      </c>
      <c r="B37" s="9" t="s">
        <v>280</v>
      </c>
      <c r="C37" s="43" t="s">
        <v>278</v>
      </c>
      <c r="D37" s="113">
        <v>354976.79100000003</v>
      </c>
      <c r="E37" s="113">
        <v>94656.857999999993</v>
      </c>
      <c r="F37" s="113">
        <v>4036.375</v>
      </c>
      <c r="G37" s="107"/>
      <c r="H37" s="129"/>
      <c r="I37" s="107"/>
    </row>
    <row r="38" spans="1:10">
      <c r="A38" s="9" t="s">
        <v>26</v>
      </c>
      <c r="B38" s="9" t="s">
        <v>306</v>
      </c>
      <c r="C38" s="43" t="s">
        <v>699</v>
      </c>
      <c r="D38" s="113">
        <v>261260.34</v>
      </c>
      <c r="E38" s="113">
        <v>208467.54399999999</v>
      </c>
      <c r="F38" s="113">
        <v>208467.54399999999</v>
      </c>
      <c r="G38" s="107"/>
      <c r="H38" s="129"/>
      <c r="I38" s="107"/>
    </row>
    <row r="39" spans="1:10">
      <c r="A39" s="9" t="s">
        <v>26</v>
      </c>
      <c r="B39" s="9" t="s">
        <v>26</v>
      </c>
      <c r="C39" s="200" t="s">
        <v>777</v>
      </c>
      <c r="D39" s="113">
        <v>24722.436000000002</v>
      </c>
      <c r="E39" s="113">
        <v>24722.436000000002</v>
      </c>
      <c r="F39" s="113">
        <v>24722.436000000002</v>
      </c>
      <c r="G39" s="107"/>
      <c r="H39" s="129"/>
      <c r="I39" s="107"/>
    </row>
    <row r="40" spans="1:10">
      <c r="A40" s="34" t="s">
        <v>251</v>
      </c>
      <c r="B40" s="34" t="s">
        <v>234</v>
      </c>
      <c r="C40" s="42" t="s">
        <v>279</v>
      </c>
      <c r="D40" s="114">
        <f>D41+D42+D45+D46+D44+D43</f>
        <v>1800794.9920000001</v>
      </c>
      <c r="E40" s="114">
        <f>E41+E42+E45+E46+E44+E43</f>
        <v>1512946.1279999998</v>
      </c>
      <c r="F40" s="114">
        <f>F41+F42+F45+F46+F44+F43</f>
        <v>1523050.5399999998</v>
      </c>
      <c r="G40" s="153"/>
      <c r="H40" s="153"/>
      <c r="I40" s="153"/>
    </row>
    <row r="41" spans="1:10">
      <c r="A41" s="9" t="s">
        <v>251</v>
      </c>
      <c r="B41" s="9" t="s">
        <v>240</v>
      </c>
      <c r="C41" s="48" t="s">
        <v>376</v>
      </c>
      <c r="D41" s="113">
        <v>622281.098</v>
      </c>
      <c r="E41" s="113">
        <v>578582.61499999999</v>
      </c>
      <c r="F41" s="113">
        <v>580582.61499999999</v>
      </c>
      <c r="G41" s="107"/>
      <c r="H41" s="129"/>
      <c r="I41" s="107"/>
    </row>
    <row r="42" spans="1:10">
      <c r="A42" s="9" t="s">
        <v>251</v>
      </c>
      <c r="B42" s="9" t="s">
        <v>280</v>
      </c>
      <c r="C42" s="48" t="s">
        <v>281</v>
      </c>
      <c r="D42" s="113">
        <v>955432.64099999995</v>
      </c>
      <c r="E42" s="113">
        <v>729614.08799999999</v>
      </c>
      <c r="F42" s="111">
        <v>737711</v>
      </c>
      <c r="G42" s="107"/>
      <c r="H42" s="129"/>
      <c r="I42" s="107"/>
    </row>
    <row r="43" spans="1:10">
      <c r="A43" s="9" t="s">
        <v>251</v>
      </c>
      <c r="B43" s="9" t="s">
        <v>306</v>
      </c>
      <c r="C43" s="48" t="s">
        <v>334</v>
      </c>
      <c r="D43" s="113">
        <v>175705.397</v>
      </c>
      <c r="E43" s="113">
        <v>162673.802</v>
      </c>
      <c r="F43" s="111">
        <v>162673.802</v>
      </c>
      <c r="G43" s="107"/>
      <c r="H43" s="129"/>
      <c r="I43" s="107"/>
    </row>
    <row r="44" spans="1:10" ht="24">
      <c r="A44" s="9" t="s">
        <v>251</v>
      </c>
      <c r="B44" s="9" t="s">
        <v>26</v>
      </c>
      <c r="C44" s="43" t="s">
        <v>35</v>
      </c>
      <c r="D44" s="113">
        <v>703.96</v>
      </c>
      <c r="E44" s="113">
        <v>703.96</v>
      </c>
      <c r="F44" s="113">
        <v>703.96</v>
      </c>
      <c r="G44" s="107"/>
      <c r="H44" s="129"/>
      <c r="I44" s="153"/>
      <c r="J44" s="127"/>
    </row>
    <row r="45" spans="1:10">
      <c r="A45" s="9" t="s">
        <v>251</v>
      </c>
      <c r="B45" s="9" t="s">
        <v>251</v>
      </c>
      <c r="C45" s="48" t="s">
        <v>296</v>
      </c>
      <c r="D45" s="113">
        <v>12332.316000000001</v>
      </c>
      <c r="E45" s="113">
        <v>7218.4830000000002</v>
      </c>
      <c r="F45" s="113">
        <v>7218.4830000000002</v>
      </c>
      <c r="G45" s="107"/>
      <c r="H45" s="129"/>
      <c r="I45" s="107"/>
    </row>
    <row r="46" spans="1:10">
      <c r="A46" s="9" t="s">
        <v>251</v>
      </c>
      <c r="B46" s="9" t="s">
        <v>250</v>
      </c>
      <c r="C46" s="48" t="s">
        <v>538</v>
      </c>
      <c r="D46" s="113">
        <v>34339.58</v>
      </c>
      <c r="E46" s="113">
        <v>34153.18</v>
      </c>
      <c r="F46" s="113">
        <v>34160.68</v>
      </c>
      <c r="G46" s="107"/>
      <c r="H46" s="129"/>
      <c r="I46" s="107"/>
    </row>
    <row r="47" spans="1:10">
      <c r="A47" s="34" t="s">
        <v>246</v>
      </c>
      <c r="B47" s="34" t="s">
        <v>234</v>
      </c>
      <c r="C47" s="42" t="s">
        <v>36</v>
      </c>
      <c r="D47" s="114">
        <f>D48+D49</f>
        <v>231049.36199999999</v>
      </c>
      <c r="E47" s="114">
        <f t="shared" ref="E47:F47" si="4">E48+E49</f>
        <v>225013.13500000001</v>
      </c>
      <c r="F47" s="114">
        <f t="shared" si="4"/>
        <v>225013.13500000001</v>
      </c>
      <c r="G47" s="107"/>
      <c r="H47" s="129"/>
      <c r="I47" s="107"/>
    </row>
    <row r="48" spans="1:10">
      <c r="A48" s="9" t="s">
        <v>246</v>
      </c>
      <c r="B48" s="9" t="s">
        <v>240</v>
      </c>
      <c r="C48" s="48" t="s">
        <v>290</v>
      </c>
      <c r="D48" s="113">
        <v>225637.55499999999</v>
      </c>
      <c r="E48" s="113">
        <v>219601.32800000001</v>
      </c>
      <c r="F48" s="113">
        <v>219601.32800000001</v>
      </c>
      <c r="G48" s="107"/>
      <c r="H48" s="129"/>
      <c r="I48" s="107"/>
    </row>
    <row r="49" spans="1:9">
      <c r="A49" s="9" t="s">
        <v>246</v>
      </c>
      <c r="B49" s="9" t="s">
        <v>233</v>
      </c>
      <c r="C49" s="43" t="s">
        <v>1123</v>
      </c>
      <c r="D49" s="113">
        <v>5411.8069999999998</v>
      </c>
      <c r="E49" s="113">
        <v>5411.8069999999998</v>
      </c>
      <c r="F49" s="111">
        <v>5411.8069999999998</v>
      </c>
      <c r="G49" s="107"/>
      <c r="H49" s="129"/>
      <c r="I49" s="107"/>
    </row>
    <row r="50" spans="1:9">
      <c r="A50" s="19">
        <v>10</v>
      </c>
      <c r="B50" s="19" t="s">
        <v>234</v>
      </c>
      <c r="C50" s="42" t="s">
        <v>304</v>
      </c>
      <c r="D50" s="114">
        <f>SUM(D51:D53)+D54</f>
        <v>77669.611999999994</v>
      </c>
      <c r="E50" s="114">
        <f>SUM(E51:E53)+E54</f>
        <v>47238.3</v>
      </c>
      <c r="F50" s="114">
        <f>SUM(F51:F53)+F54</f>
        <v>44617.035000000003</v>
      </c>
      <c r="G50" s="107"/>
      <c r="H50" s="129"/>
      <c r="I50" s="107"/>
    </row>
    <row r="51" spans="1:9">
      <c r="A51" s="9">
        <v>10</v>
      </c>
      <c r="B51" s="9" t="s">
        <v>240</v>
      </c>
      <c r="C51" s="48" t="s">
        <v>28</v>
      </c>
      <c r="D51" s="113">
        <v>4344.6760000000004</v>
      </c>
      <c r="E51" s="113">
        <v>4344.6760000000004</v>
      </c>
      <c r="F51" s="113">
        <v>4344.6760000000004</v>
      </c>
      <c r="G51" s="107"/>
      <c r="H51" s="129"/>
      <c r="I51" s="107"/>
    </row>
    <row r="52" spans="1:9">
      <c r="A52" s="9">
        <v>10</v>
      </c>
      <c r="B52" s="9" t="s">
        <v>306</v>
      </c>
      <c r="C52" s="48" t="s">
        <v>307</v>
      </c>
      <c r="D52" s="113">
        <v>12108</v>
      </c>
      <c r="E52" s="113">
        <v>9108</v>
      </c>
      <c r="F52" s="113">
        <v>9108</v>
      </c>
      <c r="G52" s="107"/>
      <c r="H52" s="129"/>
      <c r="I52" s="107"/>
    </row>
    <row r="53" spans="1:9">
      <c r="A53" s="9" t="s">
        <v>305</v>
      </c>
      <c r="B53" s="9" t="s">
        <v>233</v>
      </c>
      <c r="C53" s="48" t="s">
        <v>29</v>
      </c>
      <c r="D53" s="111">
        <v>60709.936000000002</v>
      </c>
      <c r="E53" s="113">
        <v>33278.624000000003</v>
      </c>
      <c r="F53" s="113">
        <v>30657.359</v>
      </c>
      <c r="G53" s="107"/>
      <c r="H53" s="129"/>
      <c r="I53" s="107"/>
    </row>
    <row r="54" spans="1:9">
      <c r="A54" s="9" t="s">
        <v>305</v>
      </c>
      <c r="B54" s="9" t="s">
        <v>22</v>
      </c>
      <c r="C54" s="43" t="s">
        <v>648</v>
      </c>
      <c r="D54" s="113">
        <v>507</v>
      </c>
      <c r="E54" s="113">
        <v>507</v>
      </c>
      <c r="F54" s="113">
        <v>507</v>
      </c>
      <c r="G54" s="107"/>
      <c r="H54" s="129"/>
      <c r="I54" s="107"/>
    </row>
    <row r="55" spans="1:9">
      <c r="A55" s="19" t="s">
        <v>308</v>
      </c>
      <c r="B55" s="19" t="s">
        <v>234</v>
      </c>
      <c r="C55" s="42" t="s">
        <v>309</v>
      </c>
      <c r="D55" s="114">
        <f>D57+D58+D56</f>
        <v>26828.866000000002</v>
      </c>
      <c r="E55" s="114">
        <f t="shared" ref="E55:F55" si="5">E57+E58+E56</f>
        <v>23210.563000000002</v>
      </c>
      <c r="F55" s="114">
        <f t="shared" si="5"/>
        <v>23210.563000000002</v>
      </c>
      <c r="G55" s="107"/>
      <c r="H55" s="129"/>
      <c r="I55" s="107"/>
    </row>
    <row r="56" spans="1:9">
      <c r="A56" s="9" t="s">
        <v>308</v>
      </c>
      <c r="B56" s="9" t="s">
        <v>240</v>
      </c>
      <c r="C56" s="48" t="s">
        <v>1103</v>
      </c>
      <c r="D56" s="111">
        <v>1502.366</v>
      </c>
      <c r="E56" s="111">
        <v>1502.366</v>
      </c>
      <c r="F56" s="111">
        <v>1502.366</v>
      </c>
      <c r="G56" s="107"/>
      <c r="H56" s="129"/>
      <c r="I56" s="107"/>
    </row>
    <row r="57" spans="1:9">
      <c r="A57" s="9" t="s">
        <v>308</v>
      </c>
      <c r="B57" s="9" t="s">
        <v>280</v>
      </c>
      <c r="C57" s="48" t="s">
        <v>310</v>
      </c>
      <c r="D57" s="111">
        <v>12876.478999999999</v>
      </c>
      <c r="E57" s="113">
        <v>9443.9330000000009</v>
      </c>
      <c r="F57" s="113">
        <v>9443.9330000000009</v>
      </c>
      <c r="G57" s="107"/>
      <c r="H57" s="129"/>
      <c r="I57" s="107"/>
    </row>
    <row r="58" spans="1:9">
      <c r="A58" s="9" t="s">
        <v>308</v>
      </c>
      <c r="B58" s="9" t="s">
        <v>306</v>
      </c>
      <c r="C58" s="48" t="s">
        <v>652</v>
      </c>
      <c r="D58" s="113">
        <v>12450.021000000001</v>
      </c>
      <c r="E58" s="113">
        <v>12264.263999999999</v>
      </c>
      <c r="F58" s="113">
        <v>12264.263999999999</v>
      </c>
      <c r="G58" s="107"/>
      <c r="H58" s="129"/>
      <c r="I58" s="107"/>
    </row>
    <row r="59" spans="1:9">
      <c r="A59" s="19" t="s">
        <v>333</v>
      </c>
      <c r="B59" s="19" t="s">
        <v>234</v>
      </c>
      <c r="C59" s="42" t="s">
        <v>368</v>
      </c>
      <c r="D59" s="115">
        <f>D60</f>
        <v>3033.5079999999998</v>
      </c>
      <c r="E59" s="115">
        <f>E60</f>
        <v>2889.98</v>
      </c>
      <c r="F59" s="115">
        <f>F60</f>
        <v>2889.98</v>
      </c>
      <c r="G59" s="107"/>
      <c r="H59" s="129"/>
      <c r="I59" s="107"/>
    </row>
    <row r="60" spans="1:9">
      <c r="A60" s="9" t="s">
        <v>333</v>
      </c>
      <c r="B60" s="9" t="s">
        <v>233</v>
      </c>
      <c r="C60" s="48" t="s">
        <v>37</v>
      </c>
      <c r="D60" s="113">
        <v>3033.5079999999998</v>
      </c>
      <c r="E60" s="113">
        <v>2889.98</v>
      </c>
      <c r="F60" s="113">
        <v>2889.98</v>
      </c>
      <c r="G60" s="107"/>
      <c r="H60" s="129"/>
      <c r="I60" s="107"/>
    </row>
    <row r="61" spans="1:9" ht="16.5" customHeight="1">
      <c r="A61" s="18" t="s">
        <v>23</v>
      </c>
      <c r="B61" s="18" t="s">
        <v>234</v>
      </c>
      <c r="C61" s="204" t="s">
        <v>1125</v>
      </c>
      <c r="D61" s="110">
        <f>D62</f>
        <v>38</v>
      </c>
      <c r="E61" s="110">
        <f>E62</f>
        <v>36.612000000000002</v>
      </c>
      <c r="F61" s="110">
        <f>F62</f>
        <v>24.084</v>
      </c>
      <c r="G61" s="107"/>
      <c r="H61" s="129"/>
      <c r="I61" s="107"/>
    </row>
    <row r="62" spans="1:9" ht="15" customHeight="1" thickBot="1">
      <c r="A62" s="16" t="s">
        <v>23</v>
      </c>
      <c r="B62" s="16" t="s">
        <v>240</v>
      </c>
      <c r="C62" s="51" t="s">
        <v>1124</v>
      </c>
      <c r="D62" s="116">
        <v>38</v>
      </c>
      <c r="E62" s="116">
        <v>36.612000000000002</v>
      </c>
      <c r="F62" s="116">
        <v>24.084</v>
      </c>
      <c r="G62" s="107"/>
      <c r="H62" s="129"/>
      <c r="I62" s="107"/>
    </row>
    <row r="63" spans="1:9" ht="13.5" thickBot="1">
      <c r="A63" s="35"/>
      <c r="B63" s="36"/>
      <c r="C63" s="31" t="s">
        <v>229</v>
      </c>
      <c r="D63" s="117">
        <f>D16+D26+D29+D35+D40+D47+D50+D55+D59+D61+D24</f>
        <v>3370881.3330000006</v>
      </c>
      <c r="E63" s="117">
        <f>E16+E26+E29+E35+E40+E47+E50+E55+E59+E61+E24</f>
        <v>2620821.9399999995</v>
      </c>
      <c r="F63" s="117">
        <f>F16+F26+F29+F35+F40+F47+F50+F55+F59+F61+F24</f>
        <v>2588771.8399999994</v>
      </c>
      <c r="G63" s="154"/>
      <c r="H63" s="154"/>
      <c r="I63" s="107"/>
    </row>
    <row r="64" spans="1:9">
      <c r="D64" s="195"/>
      <c r="E64" s="196"/>
      <c r="F64" s="195"/>
      <c r="G64" s="107"/>
      <c r="H64" s="107"/>
      <c r="I64" s="107"/>
    </row>
    <row r="65" spans="4:9">
      <c r="D65" s="195"/>
      <c r="E65" s="195"/>
      <c r="F65" s="195"/>
      <c r="G65" s="107"/>
      <c r="H65" s="107"/>
      <c r="I65" s="107"/>
    </row>
    <row r="66" spans="4:9">
      <c r="D66" s="196"/>
      <c r="E66" s="196"/>
      <c r="F66" s="196"/>
      <c r="G66" s="107"/>
      <c r="H66" s="107"/>
      <c r="I66" s="107"/>
    </row>
    <row r="67" spans="4:9">
      <c r="D67" s="201"/>
      <c r="E67" s="201"/>
      <c r="F67" s="201"/>
      <c r="G67" s="107"/>
      <c r="H67" s="107"/>
      <c r="I67" s="107"/>
    </row>
  </sheetData>
  <sheetProtection selectLockedCells="1" selectUnlockedCells="1"/>
  <mergeCells count="14">
    <mergeCell ref="C8:F8"/>
    <mergeCell ref="C9:F9"/>
    <mergeCell ref="C2:F2"/>
    <mergeCell ref="C3:F3"/>
    <mergeCell ref="C4:F4"/>
    <mergeCell ref="C6:F6"/>
    <mergeCell ref="C7:F7"/>
    <mergeCell ref="B11:E11"/>
    <mergeCell ref="C12:C14"/>
    <mergeCell ref="A12:A14"/>
    <mergeCell ref="B12:B14"/>
    <mergeCell ref="D12:F12"/>
    <mergeCell ref="E13:F13"/>
    <mergeCell ref="D13:D14"/>
  </mergeCells>
  <phoneticPr fontId="10" type="noConversion"/>
  <pageMargins left="0.57999999999999996" right="0.15748031496062992" top="0.39370078740157483" bottom="0.19685039370078741" header="0.51181102362204722" footer="0.19685039370078741"/>
  <pageSetup paperSize="9" scale="84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5"/>
  <sheetViews>
    <sheetView workbookViewId="0">
      <selection activeCell="E22" sqref="E22"/>
    </sheetView>
  </sheetViews>
  <sheetFormatPr defaultColWidth="8.85546875" defaultRowHeight="12"/>
  <cols>
    <col min="1" max="1" width="10.85546875" style="206" customWidth="1"/>
    <col min="2" max="2" width="6.85546875" style="206" customWidth="1"/>
    <col min="3" max="3" width="38.7109375" style="206" customWidth="1"/>
    <col min="4" max="4" width="13.85546875" style="206" customWidth="1"/>
    <col min="5" max="5" width="13.7109375" style="234" customWidth="1"/>
    <col min="6" max="6" width="14.5703125" style="234" customWidth="1"/>
    <col min="7" max="7" width="8.85546875" style="234" customWidth="1"/>
    <col min="8" max="16384" width="8.85546875" style="234"/>
  </cols>
  <sheetData>
    <row r="1" spans="1:7" ht="12.75">
      <c r="F1" s="17" t="s">
        <v>695</v>
      </c>
    </row>
    <row r="2" spans="1:7" ht="12.75">
      <c r="C2" s="277" t="s">
        <v>1112</v>
      </c>
      <c r="D2" s="277"/>
      <c r="E2" s="277"/>
      <c r="F2" s="277"/>
    </row>
    <row r="3" spans="1:7" ht="12.75">
      <c r="C3" s="277" t="s">
        <v>1113</v>
      </c>
      <c r="D3" s="277"/>
      <c r="E3" s="277"/>
      <c r="F3" s="277"/>
    </row>
    <row r="4" spans="1:7" ht="12.75">
      <c r="C4" s="278" t="s">
        <v>1132</v>
      </c>
      <c r="D4" s="277"/>
      <c r="E4" s="277"/>
      <c r="F4" s="277"/>
    </row>
    <row r="5" spans="1:7" ht="12.75">
      <c r="C5" s="256"/>
      <c r="D5" s="257"/>
      <c r="E5" s="257"/>
      <c r="F5" s="257"/>
    </row>
    <row r="6" spans="1:7" ht="12.75">
      <c r="C6" s="278" t="s">
        <v>1119</v>
      </c>
      <c r="D6" s="277"/>
      <c r="E6" s="277"/>
      <c r="F6" s="277"/>
    </row>
    <row r="7" spans="1:7" ht="12.75">
      <c r="C7" s="277" t="s">
        <v>1112</v>
      </c>
      <c r="D7" s="277"/>
      <c r="E7" s="277"/>
      <c r="F7" s="277"/>
      <c r="G7" s="150"/>
    </row>
    <row r="8" spans="1:7" ht="12.75">
      <c r="C8" s="277" t="s">
        <v>1113</v>
      </c>
      <c r="D8" s="277"/>
      <c r="E8" s="277"/>
      <c r="F8" s="277"/>
      <c r="G8" s="150"/>
    </row>
    <row r="9" spans="1:7" ht="12.75">
      <c r="C9" s="277" t="s">
        <v>1114</v>
      </c>
      <c r="D9" s="277"/>
      <c r="E9" s="277"/>
      <c r="F9" s="277"/>
      <c r="G9" s="150"/>
    </row>
    <row r="10" spans="1:7" ht="12.75">
      <c r="E10" s="131"/>
      <c r="F10" s="17" t="s">
        <v>976</v>
      </c>
      <c r="G10" s="150"/>
    </row>
    <row r="11" spans="1:7" ht="12.75">
      <c r="E11" s="131"/>
      <c r="F11" s="17" t="s">
        <v>977</v>
      </c>
      <c r="G11" s="150"/>
    </row>
    <row r="12" spans="1:7">
      <c r="C12" s="132"/>
      <c r="E12" s="132"/>
      <c r="F12" s="132"/>
      <c r="G12" s="157"/>
    </row>
    <row r="13" spans="1:7" ht="46.5" customHeight="1">
      <c r="A13" s="283" t="s">
        <v>1016</v>
      </c>
      <c r="B13" s="284"/>
      <c r="C13" s="284"/>
      <c r="D13" s="284"/>
      <c r="E13" s="284"/>
      <c r="F13" s="284"/>
    </row>
    <row r="14" spans="1:7" ht="20.25" customHeight="1">
      <c r="A14" s="271" t="s">
        <v>231</v>
      </c>
      <c r="B14" s="268" t="s">
        <v>981</v>
      </c>
      <c r="C14" s="268" t="s">
        <v>18</v>
      </c>
      <c r="D14" s="272" t="s">
        <v>1026</v>
      </c>
      <c r="E14" s="273"/>
      <c r="F14" s="274"/>
    </row>
    <row r="15" spans="1:7" ht="14.25" customHeight="1">
      <c r="A15" s="269"/>
      <c r="B15" s="269"/>
      <c r="C15" s="269"/>
      <c r="D15" s="275" t="s">
        <v>1039</v>
      </c>
      <c r="E15" s="272" t="s">
        <v>1025</v>
      </c>
      <c r="F15" s="274"/>
    </row>
    <row r="16" spans="1:7" ht="12" customHeight="1">
      <c r="A16" s="270"/>
      <c r="B16" s="270"/>
      <c r="C16" s="270"/>
      <c r="D16" s="276"/>
      <c r="E16" s="22" t="s">
        <v>1040</v>
      </c>
      <c r="F16" s="22" t="s">
        <v>1041</v>
      </c>
    </row>
    <row r="17" spans="1:6">
      <c r="A17" s="9" t="s">
        <v>19</v>
      </c>
      <c r="B17" s="9" t="s">
        <v>20</v>
      </c>
      <c r="C17" s="16">
        <v>3</v>
      </c>
      <c r="D17" s="16">
        <v>4</v>
      </c>
      <c r="E17" s="80">
        <v>5</v>
      </c>
      <c r="F17" s="80">
        <v>6</v>
      </c>
    </row>
    <row r="18" spans="1:6">
      <c r="A18" s="9"/>
      <c r="B18" s="9"/>
      <c r="C18" s="18" t="s">
        <v>184</v>
      </c>
      <c r="D18" s="212">
        <f>D19+D22+D24+D26+D29+D32+D34+D36+D39+D41+D43+D46</f>
        <v>3360037.1659999993</v>
      </c>
      <c r="E18" s="212">
        <f>E19+E22+E24+E26+E29+E32+E34+E36+E39+E41+E43+E46</f>
        <v>2612074.2859999998</v>
      </c>
      <c r="F18" s="212">
        <f>F19+F22+F24+F26+F29+F32+F34+F36+F39+F41+F43+F46</f>
        <v>2580036.7139999997</v>
      </c>
    </row>
    <row r="19" spans="1:6" ht="36">
      <c r="A19" s="235" t="s">
        <v>132</v>
      </c>
      <c r="B19" s="236"/>
      <c r="C19" s="237" t="s">
        <v>984</v>
      </c>
      <c r="D19" s="128">
        <f>D20+D21</f>
        <v>1768845.936</v>
      </c>
      <c r="E19" s="128">
        <f t="shared" ref="E19:F19" si="0">E20+E21</f>
        <v>1494398.855</v>
      </c>
      <c r="F19" s="128">
        <f t="shared" si="0"/>
        <v>1504495.767</v>
      </c>
    </row>
    <row r="20" spans="1:6" ht="24">
      <c r="A20" s="238" t="s">
        <v>132</v>
      </c>
      <c r="B20" s="239">
        <v>675</v>
      </c>
      <c r="C20" s="240" t="s">
        <v>1102</v>
      </c>
      <c r="D20" s="126">
        <v>1590911.206</v>
      </c>
      <c r="E20" s="126">
        <v>1476810.825</v>
      </c>
      <c r="F20" s="126">
        <v>1486907.737</v>
      </c>
    </row>
    <row r="21" spans="1:6" ht="24">
      <c r="A21" s="238" t="s">
        <v>132</v>
      </c>
      <c r="B21" s="239">
        <v>601</v>
      </c>
      <c r="C21" s="240" t="s">
        <v>1044</v>
      </c>
      <c r="D21" s="126">
        <v>177934.73</v>
      </c>
      <c r="E21" s="126">
        <v>17588.03</v>
      </c>
      <c r="F21" s="126">
        <v>17588.03</v>
      </c>
    </row>
    <row r="22" spans="1:6" ht="36">
      <c r="A22" s="241" t="s">
        <v>127</v>
      </c>
      <c r="B22" s="236"/>
      <c r="C22" s="237" t="s">
        <v>1013</v>
      </c>
      <c r="D22" s="128">
        <f>D23</f>
        <v>271119.51</v>
      </c>
      <c r="E22" s="128">
        <f t="shared" ref="E22:F22" si="1">E23</f>
        <v>257722.30499999999</v>
      </c>
      <c r="F22" s="128">
        <f t="shared" si="1"/>
        <v>257722.30499999999</v>
      </c>
    </row>
    <row r="23" spans="1:6" ht="24">
      <c r="A23" s="238" t="s">
        <v>127</v>
      </c>
      <c r="B23" s="239">
        <v>601</v>
      </c>
      <c r="C23" s="240" t="s">
        <v>1044</v>
      </c>
      <c r="D23" s="126">
        <v>271119.51</v>
      </c>
      <c r="E23" s="126">
        <v>257722.30499999999</v>
      </c>
      <c r="F23" s="126">
        <v>257722.30499999999</v>
      </c>
    </row>
    <row r="24" spans="1:6" ht="48">
      <c r="A24" s="235" t="s">
        <v>39</v>
      </c>
      <c r="B24" s="242"/>
      <c r="C24" s="243" t="s">
        <v>720</v>
      </c>
      <c r="D24" s="128">
        <f>D25</f>
        <v>297462.837</v>
      </c>
      <c r="E24" s="128">
        <f t="shared" ref="E24:F24" si="2">E25</f>
        <v>264086.984</v>
      </c>
      <c r="F24" s="128">
        <f t="shared" si="2"/>
        <v>271069.54800000001</v>
      </c>
    </row>
    <row r="25" spans="1:6" ht="24">
      <c r="A25" s="238" t="s">
        <v>39</v>
      </c>
      <c r="B25" s="239">
        <v>601</v>
      </c>
      <c r="C25" s="240" t="s">
        <v>1044</v>
      </c>
      <c r="D25" s="126">
        <v>297462.837</v>
      </c>
      <c r="E25" s="126">
        <v>264086.984</v>
      </c>
      <c r="F25" s="126">
        <v>271069.54800000001</v>
      </c>
    </row>
    <row r="26" spans="1:6" ht="36">
      <c r="A26" s="235" t="s">
        <v>405</v>
      </c>
      <c r="B26" s="242"/>
      <c r="C26" s="243" t="s">
        <v>974</v>
      </c>
      <c r="D26" s="128">
        <f>D27+D28</f>
        <v>23955.202000000001</v>
      </c>
      <c r="E26" s="128">
        <f t="shared" ref="E26:F26" si="3">E27+E28</f>
        <v>20422.262999999999</v>
      </c>
      <c r="F26" s="128">
        <f t="shared" si="3"/>
        <v>20422.262999999999</v>
      </c>
    </row>
    <row r="27" spans="1:6" ht="24">
      <c r="A27" s="238" t="s">
        <v>405</v>
      </c>
      <c r="B27" s="244" t="s">
        <v>1023</v>
      </c>
      <c r="C27" s="240" t="s">
        <v>1044</v>
      </c>
      <c r="D27" s="126">
        <v>21777.059000000001</v>
      </c>
      <c r="E27" s="126">
        <v>18331.512999999999</v>
      </c>
      <c r="F27" s="126">
        <v>18331.512999999999</v>
      </c>
    </row>
    <row r="28" spans="1:6" ht="24">
      <c r="A28" s="238" t="s">
        <v>405</v>
      </c>
      <c r="B28" s="244" t="s">
        <v>1024</v>
      </c>
      <c r="C28" s="240" t="s">
        <v>1102</v>
      </c>
      <c r="D28" s="126">
        <v>2178.143</v>
      </c>
      <c r="E28" s="126">
        <v>2090.75</v>
      </c>
      <c r="F28" s="126">
        <v>2090.75</v>
      </c>
    </row>
    <row r="29" spans="1:6" ht="48">
      <c r="A29" s="235" t="s">
        <v>392</v>
      </c>
      <c r="B29" s="236"/>
      <c r="C29" s="237" t="s">
        <v>755</v>
      </c>
      <c r="D29" s="128">
        <f>D30+D31</f>
        <v>12083.284</v>
      </c>
      <c r="E29" s="128">
        <f t="shared" ref="E29:F29" si="4">E30+E31</f>
        <v>3396.98</v>
      </c>
      <c r="F29" s="128">
        <f t="shared" si="4"/>
        <v>3396.98</v>
      </c>
    </row>
    <row r="30" spans="1:6" ht="24">
      <c r="A30" s="238" t="s">
        <v>392</v>
      </c>
      <c r="B30" s="239">
        <v>601</v>
      </c>
      <c r="C30" s="240" t="s">
        <v>1044</v>
      </c>
      <c r="D30" s="126">
        <v>3904.63</v>
      </c>
      <c r="E30" s="126">
        <v>3396.98</v>
      </c>
      <c r="F30" s="126">
        <v>3396.98</v>
      </c>
    </row>
    <row r="31" spans="1:6" ht="24">
      <c r="A31" s="238" t="s">
        <v>392</v>
      </c>
      <c r="B31" s="239">
        <v>675</v>
      </c>
      <c r="C31" s="240" t="s">
        <v>1102</v>
      </c>
      <c r="D31" s="126">
        <v>8178.6540000000005</v>
      </c>
      <c r="E31" s="126">
        <v>0</v>
      </c>
      <c r="F31" s="126">
        <v>0</v>
      </c>
    </row>
    <row r="32" spans="1:6" ht="36">
      <c r="A32" s="235" t="s">
        <v>396</v>
      </c>
      <c r="B32" s="242"/>
      <c r="C32" s="243" t="s">
        <v>772</v>
      </c>
      <c r="D32" s="128">
        <f>D33</f>
        <v>10420.236000000001</v>
      </c>
      <c r="E32" s="128">
        <f t="shared" ref="E32:F32" si="5">E33</f>
        <v>8556.607</v>
      </c>
      <c r="F32" s="128">
        <f t="shared" si="5"/>
        <v>8350.7420000000002</v>
      </c>
    </row>
    <row r="33" spans="1:6" ht="24">
      <c r="A33" s="238" t="s">
        <v>396</v>
      </c>
      <c r="B33" s="239">
        <v>601</v>
      </c>
      <c r="C33" s="240" t="s">
        <v>1044</v>
      </c>
      <c r="D33" s="126">
        <v>10420.236000000001</v>
      </c>
      <c r="E33" s="126">
        <v>8556.607</v>
      </c>
      <c r="F33" s="126">
        <v>8350.7420000000002</v>
      </c>
    </row>
    <row r="34" spans="1:6" ht="48">
      <c r="A34" s="235" t="s">
        <v>384</v>
      </c>
      <c r="B34" s="236"/>
      <c r="C34" s="237" t="s">
        <v>801</v>
      </c>
      <c r="D34" s="128">
        <f>D35</f>
        <v>12468.661</v>
      </c>
      <c r="E34" s="128">
        <f t="shared" ref="E34:F34" si="6">E35</f>
        <v>11649.641</v>
      </c>
      <c r="F34" s="128">
        <f t="shared" si="6"/>
        <v>11649.641</v>
      </c>
    </row>
    <row r="35" spans="1:6" ht="39" customHeight="1">
      <c r="A35" s="238" t="s">
        <v>384</v>
      </c>
      <c r="B35" s="244" t="s">
        <v>1023</v>
      </c>
      <c r="C35" s="240" t="s">
        <v>1044</v>
      </c>
      <c r="D35" s="126">
        <v>12468.661</v>
      </c>
      <c r="E35" s="126">
        <v>11649.641</v>
      </c>
      <c r="F35" s="126">
        <v>11649.641</v>
      </c>
    </row>
    <row r="36" spans="1:6" ht="36">
      <c r="A36" s="235" t="s">
        <v>43</v>
      </c>
      <c r="B36" s="236"/>
      <c r="C36" s="237" t="s">
        <v>706</v>
      </c>
      <c r="D36" s="128">
        <f>D37+D38</f>
        <v>256435.30899999998</v>
      </c>
      <c r="E36" s="128">
        <f>E37+E38</f>
        <v>184090.80599999998</v>
      </c>
      <c r="F36" s="128">
        <f>F37+F38</f>
        <v>182135.606</v>
      </c>
    </row>
    <row r="37" spans="1:6" ht="27.75" customHeight="1">
      <c r="A37" s="238" t="s">
        <v>43</v>
      </c>
      <c r="B37" s="239">
        <v>601</v>
      </c>
      <c r="C37" s="240" t="s">
        <v>1044</v>
      </c>
      <c r="D37" s="126">
        <v>233613.97099999999</v>
      </c>
      <c r="E37" s="126">
        <v>161382.74299999999</v>
      </c>
      <c r="F37" s="126">
        <v>159427.54300000001</v>
      </c>
    </row>
    <row r="38" spans="1:6" ht="24">
      <c r="A38" s="238" t="s">
        <v>43</v>
      </c>
      <c r="B38" s="245">
        <v>692</v>
      </c>
      <c r="C38" s="246" t="s">
        <v>1047</v>
      </c>
      <c r="D38" s="126">
        <v>22821.338</v>
      </c>
      <c r="E38" s="126">
        <v>22708.062999999998</v>
      </c>
      <c r="F38" s="126">
        <v>22708.062999999998</v>
      </c>
    </row>
    <row r="39" spans="1:6" ht="36">
      <c r="A39" s="235" t="s">
        <v>363</v>
      </c>
      <c r="B39" s="242"/>
      <c r="C39" s="243" t="s">
        <v>744</v>
      </c>
      <c r="D39" s="128">
        <f>D40</f>
        <v>2273.0639999999999</v>
      </c>
      <c r="E39" s="128">
        <f t="shared" ref="E39:F39" si="7">E40</f>
        <v>2273.0639999999999</v>
      </c>
      <c r="F39" s="128">
        <f t="shared" si="7"/>
        <v>2273.0639999999999</v>
      </c>
    </row>
    <row r="40" spans="1:6" ht="24">
      <c r="A40" s="238" t="s">
        <v>363</v>
      </c>
      <c r="B40" s="239">
        <v>601</v>
      </c>
      <c r="C40" s="240" t="s">
        <v>1044</v>
      </c>
      <c r="D40" s="126">
        <v>2273.0639999999999</v>
      </c>
      <c r="E40" s="126">
        <v>2273.0639999999999</v>
      </c>
      <c r="F40" s="126">
        <v>2273.0639999999999</v>
      </c>
    </row>
    <row r="41" spans="1:6" ht="48">
      <c r="A41" s="235" t="s">
        <v>257</v>
      </c>
      <c r="B41" s="247"/>
      <c r="C41" s="248" t="s">
        <v>881</v>
      </c>
      <c r="D41" s="128">
        <f>D42</f>
        <v>413521.96899999998</v>
      </c>
      <c r="E41" s="128">
        <f t="shared" ref="E41:F41" si="8">E42</f>
        <v>124444.67200000001</v>
      </c>
      <c r="F41" s="128">
        <f t="shared" si="8"/>
        <v>33824.188999999998</v>
      </c>
    </row>
    <row r="42" spans="1:6" ht="24">
      <c r="A42" s="238" t="s">
        <v>257</v>
      </c>
      <c r="B42" s="239">
        <v>601</v>
      </c>
      <c r="C42" s="240" t="s">
        <v>1044</v>
      </c>
      <c r="D42" s="126">
        <v>413521.96899999998</v>
      </c>
      <c r="E42" s="126">
        <v>124444.67200000001</v>
      </c>
      <c r="F42" s="126">
        <v>33824.188999999998</v>
      </c>
    </row>
    <row r="43" spans="1:6" ht="48">
      <c r="A43" s="235" t="s">
        <v>787</v>
      </c>
      <c r="B43" s="236"/>
      <c r="C43" s="237" t="s">
        <v>789</v>
      </c>
      <c r="D43" s="128">
        <f>D45+D44</f>
        <v>24603.620999999999</v>
      </c>
      <c r="E43" s="128">
        <f t="shared" ref="E43:F43" si="9">E45+E44</f>
        <v>25704.432000000001</v>
      </c>
      <c r="F43" s="128">
        <f t="shared" si="9"/>
        <v>69368.932000000001</v>
      </c>
    </row>
    <row r="44" spans="1:6" ht="24">
      <c r="A44" s="238" t="s">
        <v>787</v>
      </c>
      <c r="B44" s="239">
        <v>601</v>
      </c>
      <c r="C44" s="240" t="s">
        <v>1044</v>
      </c>
      <c r="D44" s="126">
        <v>506.089</v>
      </c>
      <c r="E44" s="126">
        <v>0</v>
      </c>
      <c r="F44" s="126">
        <v>0</v>
      </c>
    </row>
    <row r="45" spans="1:6" ht="36">
      <c r="A45" s="238" t="s">
        <v>787</v>
      </c>
      <c r="B45" s="249">
        <v>619</v>
      </c>
      <c r="C45" s="240" t="s">
        <v>1046</v>
      </c>
      <c r="D45" s="126">
        <v>24097.531999999999</v>
      </c>
      <c r="E45" s="126">
        <v>25704.432000000001</v>
      </c>
      <c r="F45" s="126">
        <v>69368.932000000001</v>
      </c>
    </row>
    <row r="46" spans="1:6" ht="36">
      <c r="A46" s="235" t="s">
        <v>887</v>
      </c>
      <c r="B46" s="236"/>
      <c r="C46" s="237" t="s">
        <v>886</v>
      </c>
      <c r="D46" s="128">
        <f>D47</f>
        <v>266847.53700000001</v>
      </c>
      <c r="E46" s="128">
        <f t="shared" ref="E46:F46" si="10">E47</f>
        <v>215327.677</v>
      </c>
      <c r="F46" s="128">
        <f t="shared" si="10"/>
        <v>215327.677</v>
      </c>
    </row>
    <row r="47" spans="1:6" ht="24">
      <c r="A47" s="238" t="s">
        <v>887</v>
      </c>
      <c r="B47" s="239">
        <v>601</v>
      </c>
      <c r="C47" s="240" t="s">
        <v>1044</v>
      </c>
      <c r="D47" s="126">
        <v>266847.53700000001</v>
      </c>
      <c r="E47" s="126">
        <v>215327.677</v>
      </c>
      <c r="F47" s="126">
        <v>215327.677</v>
      </c>
    </row>
    <row r="48" spans="1:6" ht="30">
      <c r="A48" s="250" t="s">
        <v>124</v>
      </c>
      <c r="B48" s="251"/>
      <c r="C48" s="252" t="s">
        <v>66</v>
      </c>
      <c r="D48" s="253">
        <f>D49+D53+D51</f>
        <v>10844.167000000001</v>
      </c>
      <c r="E48" s="253">
        <f t="shared" ref="E48:F48" si="11">E49+E53+E51</f>
        <v>8747.6540000000005</v>
      </c>
      <c r="F48" s="253">
        <f t="shared" si="11"/>
        <v>8735.126000000002</v>
      </c>
    </row>
    <row r="49" spans="1:6" ht="29.25" customHeight="1">
      <c r="A49" s="235" t="s">
        <v>176</v>
      </c>
      <c r="B49" s="235"/>
      <c r="C49" s="237" t="s">
        <v>177</v>
      </c>
      <c r="D49" s="128">
        <f>D50</f>
        <v>1000</v>
      </c>
      <c r="E49" s="128">
        <f t="shared" ref="E49:F49" si="12">E50</f>
        <v>1000</v>
      </c>
      <c r="F49" s="128">
        <f t="shared" si="12"/>
        <v>1000</v>
      </c>
    </row>
    <row r="50" spans="1:6" ht="24">
      <c r="A50" s="238" t="s">
        <v>176</v>
      </c>
      <c r="B50" s="239">
        <v>601</v>
      </c>
      <c r="C50" s="240" t="s">
        <v>1044</v>
      </c>
      <c r="D50" s="126">
        <v>1000</v>
      </c>
      <c r="E50" s="126">
        <v>1000</v>
      </c>
      <c r="F50" s="126">
        <v>1000</v>
      </c>
    </row>
    <row r="51" spans="1:6" ht="35.25" customHeight="1">
      <c r="A51" s="235" t="s">
        <v>385</v>
      </c>
      <c r="B51" s="236"/>
      <c r="C51" s="237" t="s">
        <v>386</v>
      </c>
      <c r="D51" s="128">
        <f>D52</f>
        <v>38</v>
      </c>
      <c r="E51" s="128">
        <f t="shared" ref="E51:F51" si="13">E52</f>
        <v>36.612000000000002</v>
      </c>
      <c r="F51" s="128">
        <f t="shared" si="13"/>
        <v>24.084</v>
      </c>
    </row>
    <row r="52" spans="1:6" ht="27" customHeight="1">
      <c r="A52" s="238" t="s">
        <v>385</v>
      </c>
      <c r="B52" s="245">
        <v>692</v>
      </c>
      <c r="C52" s="246" t="s">
        <v>1047</v>
      </c>
      <c r="D52" s="126">
        <v>38</v>
      </c>
      <c r="E52" s="126">
        <v>36.612000000000002</v>
      </c>
      <c r="F52" s="126">
        <v>24.084</v>
      </c>
    </row>
    <row r="53" spans="1:6" ht="36">
      <c r="A53" s="235" t="s">
        <v>123</v>
      </c>
      <c r="B53" s="236"/>
      <c r="C53" s="237" t="s">
        <v>63</v>
      </c>
      <c r="D53" s="128">
        <f>D55+D56+D54</f>
        <v>9806.1670000000013</v>
      </c>
      <c r="E53" s="128">
        <f t="shared" ref="E53:F53" si="14">E55+E56+E54</f>
        <v>7711.0420000000004</v>
      </c>
      <c r="F53" s="128">
        <f t="shared" si="14"/>
        <v>7711.0420000000004</v>
      </c>
    </row>
    <row r="54" spans="1:6" ht="24">
      <c r="A54" s="238" t="s">
        <v>123</v>
      </c>
      <c r="B54" s="239">
        <v>601</v>
      </c>
      <c r="C54" s="240" t="s">
        <v>1044</v>
      </c>
      <c r="D54" s="126">
        <v>679</v>
      </c>
      <c r="E54" s="126">
        <v>0</v>
      </c>
      <c r="F54" s="126">
        <v>0</v>
      </c>
    </row>
    <row r="55" spans="1:6">
      <c r="A55" s="238" t="s">
        <v>123</v>
      </c>
      <c r="B55" s="239">
        <v>742</v>
      </c>
      <c r="C55" s="240" t="s">
        <v>1010</v>
      </c>
      <c r="D55" s="126">
        <v>8259.9670000000006</v>
      </c>
      <c r="E55" s="126">
        <v>7711.0420000000004</v>
      </c>
      <c r="F55" s="126">
        <v>7711.0420000000004</v>
      </c>
    </row>
    <row r="56" spans="1:6">
      <c r="A56" s="238" t="s">
        <v>123</v>
      </c>
      <c r="B56" s="249">
        <v>736</v>
      </c>
      <c r="C56" s="240" t="s">
        <v>1042</v>
      </c>
      <c r="D56" s="126">
        <v>867.2</v>
      </c>
      <c r="E56" s="126">
        <v>0</v>
      </c>
      <c r="F56" s="126">
        <v>0</v>
      </c>
    </row>
    <row r="57" spans="1:6">
      <c r="A57" s="16"/>
      <c r="B57" s="16"/>
      <c r="C57" s="18" t="s">
        <v>229</v>
      </c>
      <c r="D57" s="253">
        <f>D48+D18</f>
        <v>3370881.3329999992</v>
      </c>
      <c r="E57" s="253">
        <f>E48+E18</f>
        <v>2620821.94</v>
      </c>
      <c r="F57" s="118">
        <f>F48+F18</f>
        <v>2588771.84</v>
      </c>
    </row>
    <row r="58" spans="1:6">
      <c r="D58" s="196"/>
      <c r="E58" s="196"/>
      <c r="F58" s="196"/>
    </row>
    <row r="59" spans="1:6">
      <c r="D59" s="195"/>
      <c r="E59" s="195"/>
      <c r="F59" s="195"/>
    </row>
    <row r="60" spans="1:6">
      <c r="D60" s="196"/>
      <c r="E60" s="196"/>
      <c r="F60" s="196"/>
    </row>
    <row r="61" spans="1:6">
      <c r="D61" s="141"/>
      <c r="E61" s="141"/>
      <c r="F61" s="141"/>
    </row>
    <row r="62" spans="1:6">
      <c r="D62" s="141"/>
      <c r="E62" s="142"/>
      <c r="F62" s="142"/>
    </row>
    <row r="63" spans="1:6">
      <c r="D63" s="141"/>
      <c r="E63" s="142"/>
      <c r="F63" s="142"/>
    </row>
    <row r="64" spans="1:6">
      <c r="D64" s="141"/>
      <c r="E64" s="142"/>
      <c r="F64" s="142"/>
    </row>
    <row r="65" spans="4:6">
      <c r="D65" s="141"/>
      <c r="E65" s="142"/>
      <c r="F65" s="142"/>
    </row>
  </sheetData>
  <autoFilter ref="A16:F56">
    <filterColumn colId="1"/>
  </autoFilter>
  <mergeCells count="14">
    <mergeCell ref="C8:F8"/>
    <mergeCell ref="C9:F9"/>
    <mergeCell ref="C2:F2"/>
    <mergeCell ref="C3:F3"/>
    <mergeCell ref="C4:F4"/>
    <mergeCell ref="C6:F6"/>
    <mergeCell ref="C7:F7"/>
    <mergeCell ref="A13:F13"/>
    <mergeCell ref="A14:A16"/>
    <mergeCell ref="B14:B16"/>
    <mergeCell ref="C14:C16"/>
    <mergeCell ref="D14:F14"/>
    <mergeCell ref="D15:D16"/>
    <mergeCell ref="E15:F15"/>
  </mergeCells>
  <phoneticPr fontId="10" type="noConversion"/>
  <pageMargins left="0.47" right="0.21" top="0.33" bottom="0.24" header="0.26" footer="0.1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zoomScale="79" zoomScaleNormal="79" workbookViewId="0">
      <selection activeCell="F17" sqref="F17"/>
    </sheetView>
  </sheetViews>
  <sheetFormatPr defaultRowHeight="12.75"/>
  <cols>
    <col min="1" max="1" width="4.7109375" style="8" customWidth="1"/>
    <col min="2" max="2" width="30" style="8" customWidth="1"/>
    <col min="3" max="3" width="11.28515625" style="11" customWidth="1"/>
    <col min="4" max="4" width="12.140625" style="11" customWidth="1"/>
    <col min="5" max="5" width="12.85546875" style="11" customWidth="1"/>
    <col min="6" max="6" width="13.7109375" style="11" customWidth="1"/>
    <col min="7" max="7" width="15.28515625" customWidth="1"/>
    <col min="8" max="8" width="10.7109375" customWidth="1"/>
    <col min="10" max="10" width="36.140625" customWidth="1"/>
  </cols>
  <sheetData>
    <row r="1" spans="1:10">
      <c r="J1" s="17" t="s">
        <v>1017</v>
      </c>
    </row>
    <row r="2" spans="1:10">
      <c r="G2" s="277" t="s">
        <v>1112</v>
      </c>
      <c r="H2" s="277"/>
      <c r="I2" s="277"/>
      <c r="J2" s="277"/>
    </row>
    <row r="3" spans="1:10">
      <c r="G3" s="277" t="s">
        <v>1113</v>
      </c>
      <c r="H3" s="277"/>
      <c r="I3" s="277"/>
      <c r="J3" s="277"/>
    </row>
    <row r="4" spans="1:10">
      <c r="G4" s="278" t="s">
        <v>1132</v>
      </c>
      <c r="H4" s="277"/>
      <c r="I4" s="277"/>
      <c r="J4" s="277"/>
    </row>
    <row r="5" spans="1:10">
      <c r="G5" s="256"/>
      <c r="H5" s="257"/>
      <c r="I5" s="257"/>
      <c r="J5" s="257"/>
    </row>
    <row r="6" spans="1:10">
      <c r="G6" s="278" t="s">
        <v>1118</v>
      </c>
      <c r="H6" s="277"/>
      <c r="I6" s="277"/>
      <c r="J6" s="277"/>
    </row>
    <row r="7" spans="1:10" ht="15">
      <c r="A7" s="12"/>
      <c r="B7" s="12"/>
      <c r="C7" s="13"/>
      <c r="D7" s="15"/>
      <c r="E7" s="15"/>
      <c r="F7" s="15"/>
      <c r="G7" s="277" t="s">
        <v>1112</v>
      </c>
      <c r="H7" s="277"/>
      <c r="I7" s="277"/>
      <c r="J7" s="277"/>
    </row>
    <row r="8" spans="1:10" ht="15">
      <c r="A8" s="12"/>
      <c r="B8" s="12"/>
      <c r="C8" s="13"/>
      <c r="D8" s="15"/>
      <c r="E8" s="15"/>
      <c r="F8" s="15"/>
      <c r="G8" s="277" t="s">
        <v>1113</v>
      </c>
      <c r="H8" s="277"/>
      <c r="I8" s="277"/>
      <c r="J8" s="277"/>
    </row>
    <row r="9" spans="1:10" ht="15">
      <c r="A9" s="12"/>
      <c r="B9" s="12"/>
      <c r="C9" s="13"/>
      <c r="D9" s="15"/>
      <c r="E9" s="15"/>
      <c r="F9" s="15"/>
      <c r="G9" s="277" t="s">
        <v>1114</v>
      </c>
      <c r="H9" s="277"/>
      <c r="I9" s="277"/>
      <c r="J9" s="277"/>
    </row>
    <row r="10" spans="1:10" ht="50.45" customHeight="1">
      <c r="A10" s="14"/>
      <c r="B10" s="285" t="s">
        <v>1018</v>
      </c>
      <c r="C10" s="286"/>
      <c r="D10" s="287"/>
      <c r="E10" s="287"/>
      <c r="F10" s="287"/>
      <c r="G10" s="287"/>
      <c r="H10" s="287"/>
      <c r="I10" s="287"/>
    </row>
    <row r="11" spans="1:10" ht="18.75" customHeight="1">
      <c r="A11" s="288" t="s">
        <v>221</v>
      </c>
      <c r="B11" s="288" t="s">
        <v>222</v>
      </c>
      <c r="C11" s="291" t="s">
        <v>224</v>
      </c>
      <c r="D11" s="272" t="s">
        <v>1026</v>
      </c>
      <c r="E11" s="273"/>
      <c r="F11" s="274"/>
      <c r="G11" s="293" t="s">
        <v>225</v>
      </c>
      <c r="H11" s="294"/>
      <c r="I11" s="294"/>
      <c r="J11" s="295"/>
    </row>
    <row r="12" spans="1:10" ht="21.75" customHeight="1">
      <c r="A12" s="289"/>
      <c r="B12" s="289"/>
      <c r="C12" s="292"/>
      <c r="D12" s="275" t="s">
        <v>1039</v>
      </c>
      <c r="E12" s="272" t="s">
        <v>1025</v>
      </c>
      <c r="F12" s="274"/>
      <c r="G12" s="296"/>
      <c r="H12" s="297"/>
      <c r="I12" s="297"/>
      <c r="J12" s="298"/>
    </row>
    <row r="13" spans="1:10">
      <c r="A13" s="290"/>
      <c r="B13" s="290"/>
      <c r="C13" s="276"/>
      <c r="D13" s="276"/>
      <c r="E13" s="22" t="s">
        <v>1040</v>
      </c>
      <c r="F13" s="22" t="s">
        <v>1041</v>
      </c>
      <c r="G13" s="299"/>
      <c r="H13" s="300"/>
      <c r="I13" s="300"/>
      <c r="J13" s="301"/>
    </row>
    <row r="14" spans="1:10">
      <c r="A14" s="61">
        <v>1</v>
      </c>
      <c r="B14" s="61">
        <v>2</v>
      </c>
      <c r="C14" s="61">
        <v>4</v>
      </c>
      <c r="D14" s="61">
        <v>6</v>
      </c>
      <c r="E14" s="61">
        <v>7</v>
      </c>
      <c r="F14" s="61">
        <v>8</v>
      </c>
      <c r="G14" s="62">
        <v>9</v>
      </c>
      <c r="H14" s="62">
        <v>10</v>
      </c>
      <c r="I14" s="62">
        <v>11</v>
      </c>
      <c r="J14" s="62">
        <v>12</v>
      </c>
    </row>
    <row r="15" spans="1:10" ht="74.25" customHeight="1">
      <c r="A15" s="57">
        <v>1</v>
      </c>
      <c r="B15" s="202" t="s">
        <v>752</v>
      </c>
      <c r="C15" s="9" t="s">
        <v>751</v>
      </c>
      <c r="D15" s="203">
        <v>4344.6760000000004</v>
      </c>
      <c r="E15" s="203">
        <v>4344.6760000000004</v>
      </c>
      <c r="F15" s="203">
        <v>4344.6760000000004</v>
      </c>
      <c r="G15" s="208" t="s">
        <v>1021</v>
      </c>
      <c r="H15" s="213"/>
      <c r="I15" s="213"/>
      <c r="J15" s="214" t="s">
        <v>1027</v>
      </c>
    </row>
    <row r="16" spans="1:10" ht="74.25" customHeight="1">
      <c r="A16" s="57">
        <v>2</v>
      </c>
      <c r="B16" s="202" t="s">
        <v>758</v>
      </c>
      <c r="C16" s="9" t="s">
        <v>494</v>
      </c>
      <c r="D16" s="164">
        <v>207</v>
      </c>
      <c r="E16" s="164">
        <v>207</v>
      </c>
      <c r="F16" s="164">
        <v>207</v>
      </c>
      <c r="G16" s="32" t="s">
        <v>987</v>
      </c>
      <c r="H16" s="63">
        <v>45225</v>
      </c>
      <c r="I16" s="10">
        <v>47</v>
      </c>
      <c r="J16" s="40" t="s">
        <v>1033</v>
      </c>
    </row>
    <row r="17" spans="1:10" ht="141" customHeight="1">
      <c r="A17" s="57">
        <v>3</v>
      </c>
      <c r="B17" s="202" t="s">
        <v>122</v>
      </c>
      <c r="C17" s="9" t="s">
        <v>753</v>
      </c>
      <c r="D17" s="203">
        <v>9108</v>
      </c>
      <c r="E17" s="203">
        <v>9108</v>
      </c>
      <c r="F17" s="203">
        <v>9108</v>
      </c>
      <c r="G17" s="208" t="s">
        <v>198</v>
      </c>
      <c r="H17" s="209">
        <v>42361</v>
      </c>
      <c r="I17" s="208" t="s">
        <v>199</v>
      </c>
      <c r="J17" s="210" t="s">
        <v>1034</v>
      </c>
    </row>
    <row r="18" spans="1:10" ht="16.5">
      <c r="A18" s="58"/>
      <c r="B18" s="59" t="s">
        <v>229</v>
      </c>
      <c r="C18" s="58"/>
      <c r="D18" s="165">
        <f>D15+D16+D17</f>
        <v>13659.675999999999</v>
      </c>
      <c r="E18" s="165">
        <f>E15+E16+E17</f>
        <v>13659.675999999999</v>
      </c>
      <c r="F18" s="165">
        <f>F15+F16+F17</f>
        <v>13659.675999999999</v>
      </c>
      <c r="G18" s="60"/>
      <c r="H18" s="60"/>
      <c r="I18" s="60"/>
      <c r="J18" s="56"/>
    </row>
  </sheetData>
  <sheetProtection selectLockedCells="1" selectUnlockedCells="1"/>
  <mergeCells count="15">
    <mergeCell ref="G2:J2"/>
    <mergeCell ref="G3:J3"/>
    <mergeCell ref="G4:J4"/>
    <mergeCell ref="G6:J6"/>
    <mergeCell ref="G7:J7"/>
    <mergeCell ref="G8:J8"/>
    <mergeCell ref="G9:J9"/>
    <mergeCell ref="B10:I10"/>
    <mergeCell ref="A11:A13"/>
    <mergeCell ref="B11:B13"/>
    <mergeCell ref="C11:C13"/>
    <mergeCell ref="D11:F11"/>
    <mergeCell ref="D12:D13"/>
    <mergeCell ref="E12:F12"/>
    <mergeCell ref="G11:J13"/>
  </mergeCells>
  <phoneticPr fontId="10" type="noConversion"/>
  <pageMargins left="0.31496062992125984" right="0.27559055118110237" top="0.19685039370078741" bottom="0.15748031496062992" header="0.15748031496062992" footer="0.23622047244094491"/>
  <pageSetup paperSize="9" scale="92" firstPageNumber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08"/>
  <sheetViews>
    <sheetView tabSelected="1" zoomScale="110" zoomScaleNormal="110" workbookViewId="0">
      <selection activeCell="G8" sqref="G8:J8"/>
    </sheetView>
  </sheetViews>
  <sheetFormatPr defaultColWidth="8.85546875" defaultRowHeight="12"/>
  <cols>
    <col min="1" max="1" width="3.5703125" style="206" customWidth="1"/>
    <col min="2" max="2" width="3.85546875" style="206" customWidth="1"/>
    <col min="3" max="3" width="4.42578125" style="206" customWidth="1"/>
    <col min="4" max="4" width="5" style="206" customWidth="1"/>
    <col min="5" max="5" width="11.28515625" style="206" customWidth="1"/>
    <col min="6" max="6" width="4" style="206" customWidth="1"/>
    <col min="7" max="7" width="25.42578125" style="206" customWidth="1"/>
    <col min="8" max="8" width="13.42578125" style="206" customWidth="1"/>
    <col min="9" max="9" width="13.42578125" style="219" customWidth="1"/>
    <col min="10" max="10" width="13.5703125" style="219" customWidth="1"/>
    <col min="11" max="16384" width="8.85546875" style="219"/>
  </cols>
  <sheetData>
    <row r="1" spans="1:10" s="234" customFormat="1" ht="12.75">
      <c r="A1" s="206"/>
      <c r="B1" s="206"/>
      <c r="C1" s="206"/>
      <c r="D1" s="206"/>
      <c r="E1" s="206"/>
      <c r="F1" s="206"/>
      <c r="G1" s="206"/>
      <c r="H1" s="206"/>
      <c r="J1" s="17" t="s">
        <v>1015</v>
      </c>
    </row>
    <row r="2" spans="1:10" s="234" customFormat="1" ht="12.75">
      <c r="A2" s="206"/>
      <c r="B2" s="206"/>
      <c r="C2" s="206"/>
      <c r="D2" s="206"/>
      <c r="E2" s="206"/>
      <c r="F2" s="206"/>
      <c r="G2" s="277" t="s">
        <v>1112</v>
      </c>
      <c r="H2" s="277"/>
      <c r="I2" s="277"/>
      <c r="J2" s="277"/>
    </row>
    <row r="3" spans="1:10" s="234" customFormat="1" ht="12.75">
      <c r="A3" s="206"/>
      <c r="B3" s="206"/>
      <c r="C3" s="206"/>
      <c r="D3" s="206"/>
      <c r="E3" s="206"/>
      <c r="F3" s="206"/>
      <c r="G3" s="277" t="s">
        <v>1113</v>
      </c>
      <c r="H3" s="277"/>
      <c r="I3" s="277"/>
      <c r="J3" s="277"/>
    </row>
    <row r="4" spans="1:10" s="234" customFormat="1" ht="12.75">
      <c r="A4" s="206"/>
      <c r="B4" s="206"/>
      <c r="C4" s="206"/>
      <c r="D4" s="206"/>
      <c r="E4" s="206"/>
      <c r="F4" s="206"/>
      <c r="G4" s="278" t="s">
        <v>1132</v>
      </c>
      <c r="H4" s="277"/>
      <c r="I4" s="277"/>
      <c r="J4" s="277"/>
    </row>
    <row r="5" spans="1:10" s="234" customFormat="1" ht="12.75">
      <c r="A5" s="206"/>
      <c r="B5" s="206"/>
      <c r="C5" s="206"/>
      <c r="D5" s="206"/>
      <c r="E5" s="206"/>
      <c r="F5" s="206"/>
      <c r="G5" s="256"/>
      <c r="H5" s="257"/>
      <c r="I5" s="257"/>
      <c r="J5" s="257"/>
    </row>
    <row r="6" spans="1:10" s="234" customFormat="1" ht="12.75">
      <c r="A6" s="206"/>
      <c r="B6" s="206"/>
      <c r="C6" s="206"/>
      <c r="D6" s="206"/>
      <c r="E6" s="206"/>
      <c r="F6" s="206"/>
      <c r="G6" s="278" t="s">
        <v>1117</v>
      </c>
      <c r="H6" s="277"/>
      <c r="I6" s="277"/>
      <c r="J6" s="277"/>
    </row>
    <row r="7" spans="1:10" ht="12.75">
      <c r="G7" s="277" t="s">
        <v>1112</v>
      </c>
      <c r="H7" s="277"/>
      <c r="I7" s="277"/>
      <c r="J7" s="277"/>
    </row>
    <row r="8" spans="1:10" ht="12.75">
      <c r="G8" s="277" t="s">
        <v>1113</v>
      </c>
      <c r="H8" s="277"/>
      <c r="I8" s="277"/>
      <c r="J8" s="277"/>
    </row>
    <row r="9" spans="1:10" ht="12.75">
      <c r="G9" s="277" t="s">
        <v>1114</v>
      </c>
      <c r="H9" s="277"/>
      <c r="I9" s="277"/>
      <c r="J9" s="277"/>
    </row>
    <row r="10" spans="1:10">
      <c r="J10" s="150"/>
    </row>
    <row r="11" spans="1:10" ht="48.75" customHeight="1">
      <c r="A11" s="302" t="s">
        <v>1038</v>
      </c>
      <c r="B11" s="302"/>
      <c r="C11" s="302"/>
      <c r="D11" s="302"/>
      <c r="E11" s="302"/>
      <c r="F11" s="302"/>
      <c r="G11" s="302"/>
      <c r="H11" s="302"/>
      <c r="I11" s="303"/>
      <c r="J11" s="303"/>
    </row>
    <row r="12" spans="1:10" ht="12.75" customHeight="1">
      <c r="A12" s="268" t="s">
        <v>230</v>
      </c>
      <c r="B12" s="306" t="s">
        <v>120</v>
      </c>
      <c r="C12" s="306" t="s">
        <v>16</v>
      </c>
      <c r="D12" s="268" t="s">
        <v>17</v>
      </c>
      <c r="E12" s="271" t="s">
        <v>231</v>
      </c>
      <c r="F12" s="268" t="s">
        <v>232</v>
      </c>
      <c r="G12" s="268" t="s">
        <v>18</v>
      </c>
      <c r="H12" s="272" t="s">
        <v>1026</v>
      </c>
      <c r="I12" s="273"/>
      <c r="J12" s="274"/>
    </row>
    <row r="13" spans="1:10" ht="12.75" customHeight="1">
      <c r="A13" s="304"/>
      <c r="B13" s="304"/>
      <c r="C13" s="304"/>
      <c r="D13" s="304"/>
      <c r="E13" s="304"/>
      <c r="F13" s="304"/>
      <c r="G13" s="307"/>
      <c r="H13" s="275" t="s">
        <v>1039</v>
      </c>
      <c r="I13" s="272" t="s">
        <v>1025</v>
      </c>
      <c r="J13" s="274"/>
    </row>
    <row r="14" spans="1:10" ht="12" customHeight="1">
      <c r="A14" s="305"/>
      <c r="B14" s="305"/>
      <c r="C14" s="305"/>
      <c r="D14" s="305"/>
      <c r="E14" s="305"/>
      <c r="F14" s="305"/>
      <c r="G14" s="308"/>
      <c r="H14" s="276"/>
      <c r="I14" s="22" t="s">
        <v>1040</v>
      </c>
      <c r="J14" s="22" t="s">
        <v>1041</v>
      </c>
    </row>
    <row r="15" spans="1:10">
      <c r="A15" s="16">
        <v>1</v>
      </c>
      <c r="B15" s="9">
        <v>2</v>
      </c>
      <c r="C15" s="9" t="s">
        <v>58</v>
      </c>
      <c r="D15" s="9" t="s">
        <v>59</v>
      </c>
      <c r="E15" s="9" t="s">
        <v>189</v>
      </c>
      <c r="F15" s="9" t="s">
        <v>190</v>
      </c>
      <c r="G15" s="16">
        <v>7</v>
      </c>
      <c r="H15" s="38">
        <v>8</v>
      </c>
      <c r="I15" s="80">
        <v>9</v>
      </c>
      <c r="J15" s="80">
        <v>10</v>
      </c>
    </row>
    <row r="16" spans="1:10" ht="48">
      <c r="A16" s="18">
        <v>1</v>
      </c>
      <c r="B16" s="18">
        <v>601</v>
      </c>
      <c r="C16" s="16"/>
      <c r="D16" s="16"/>
      <c r="E16" s="16"/>
      <c r="F16" s="16"/>
      <c r="G16" s="145" t="s">
        <v>1044</v>
      </c>
      <c r="H16" s="118">
        <f>H17+H171+H182+H226+H324+H499+H584+H681+H731+H776</f>
        <v>1713729.2929999998</v>
      </c>
      <c r="I16" s="118">
        <f>I17+I171+I182+I226+I324+I499+I584+I681+I731+I776</f>
        <v>1085760.216</v>
      </c>
      <c r="J16" s="118">
        <f>J17+J171+J182+J226+J324+J499+J584+J681+J731+J776</f>
        <v>999961.23199999996</v>
      </c>
    </row>
    <row r="17" spans="1:10" ht="24">
      <c r="A17" s="16"/>
      <c r="B17" s="18"/>
      <c r="C17" s="18" t="s">
        <v>240</v>
      </c>
      <c r="D17" s="18" t="s">
        <v>234</v>
      </c>
      <c r="E17" s="16"/>
      <c r="F17" s="16"/>
      <c r="G17" s="145" t="s">
        <v>21</v>
      </c>
      <c r="H17" s="118">
        <f>H18+H46+H72+H90+H96+H33+H79</f>
        <v>202467.88200000001</v>
      </c>
      <c r="I17" s="118">
        <f t="shared" ref="I17:J17" si="0">I18+I46+I72+I90+I96+I33+I79</f>
        <v>136129.28</v>
      </c>
      <c r="J17" s="118">
        <f t="shared" si="0"/>
        <v>136265.98000000001</v>
      </c>
    </row>
    <row r="18" spans="1:10" ht="72">
      <c r="A18" s="16"/>
      <c r="B18" s="18"/>
      <c r="C18" s="91" t="s">
        <v>240</v>
      </c>
      <c r="D18" s="91" t="s">
        <v>280</v>
      </c>
      <c r="E18" s="101"/>
      <c r="F18" s="101"/>
      <c r="G18" s="105" t="s">
        <v>121</v>
      </c>
      <c r="H18" s="119">
        <f>H19+H27</f>
        <v>3253.6660000000002</v>
      </c>
      <c r="I18" s="119">
        <f t="shared" ref="I18:J18" si="1">I19+I27</f>
        <v>3053.6660000000002</v>
      </c>
      <c r="J18" s="119">
        <f t="shared" si="1"/>
        <v>3053.6660000000002</v>
      </c>
    </row>
    <row r="19" spans="1:10" ht="60">
      <c r="A19" s="16"/>
      <c r="B19" s="18"/>
      <c r="C19" s="101" t="s">
        <v>240</v>
      </c>
      <c r="D19" s="101" t="s">
        <v>280</v>
      </c>
      <c r="E19" s="101" t="s">
        <v>43</v>
      </c>
      <c r="F19" s="168"/>
      <c r="G19" s="169" t="s">
        <v>788</v>
      </c>
      <c r="H19" s="170">
        <f t="shared" ref="H19:J19" si="2">H20</f>
        <v>3053.6660000000002</v>
      </c>
      <c r="I19" s="170">
        <f t="shared" si="2"/>
        <v>3053.6660000000002</v>
      </c>
      <c r="J19" s="170">
        <f t="shared" si="2"/>
        <v>3053.6660000000002</v>
      </c>
    </row>
    <row r="20" spans="1:10" ht="24">
      <c r="A20" s="16"/>
      <c r="B20" s="18"/>
      <c r="C20" s="9" t="s">
        <v>240</v>
      </c>
      <c r="D20" s="9" t="s">
        <v>280</v>
      </c>
      <c r="E20" s="9" t="s">
        <v>778</v>
      </c>
      <c r="F20" s="16"/>
      <c r="G20" s="22" t="s">
        <v>704</v>
      </c>
      <c r="H20" s="108">
        <f>H22</f>
        <v>3053.6660000000002</v>
      </c>
      <c r="I20" s="108">
        <f>I22</f>
        <v>3053.6660000000002</v>
      </c>
      <c r="J20" s="108">
        <f>J22</f>
        <v>3053.6660000000002</v>
      </c>
    </row>
    <row r="21" spans="1:10" ht="36">
      <c r="A21" s="16"/>
      <c r="B21" s="18"/>
      <c r="C21" s="9" t="s">
        <v>240</v>
      </c>
      <c r="D21" s="9" t="s">
        <v>280</v>
      </c>
      <c r="E21" s="171" t="s">
        <v>779</v>
      </c>
      <c r="F21" s="16"/>
      <c r="G21" s="22" t="s">
        <v>949</v>
      </c>
      <c r="H21" s="108">
        <f>H22</f>
        <v>3053.6660000000002</v>
      </c>
      <c r="I21" s="108">
        <f t="shared" ref="I21:J21" si="3">I22</f>
        <v>3053.6660000000002</v>
      </c>
      <c r="J21" s="108">
        <f t="shared" si="3"/>
        <v>3053.6660000000002</v>
      </c>
    </row>
    <row r="22" spans="1:10" ht="36">
      <c r="A22" s="16"/>
      <c r="B22" s="18"/>
      <c r="C22" s="9" t="s">
        <v>240</v>
      </c>
      <c r="D22" s="9" t="s">
        <v>280</v>
      </c>
      <c r="E22" s="9" t="s">
        <v>783</v>
      </c>
      <c r="F22" s="16"/>
      <c r="G22" s="22" t="s">
        <v>705</v>
      </c>
      <c r="H22" s="108">
        <f>H24+H25+H26</f>
        <v>3053.6660000000002</v>
      </c>
      <c r="I22" s="108">
        <f>I24+I25+I26</f>
        <v>3053.6660000000002</v>
      </c>
      <c r="J22" s="108">
        <f>J24+J25+J26</f>
        <v>3053.6660000000002</v>
      </c>
    </row>
    <row r="23" spans="1:10" ht="120">
      <c r="A23" s="16"/>
      <c r="B23" s="18"/>
      <c r="C23" s="9" t="s">
        <v>240</v>
      </c>
      <c r="D23" s="9" t="s">
        <v>280</v>
      </c>
      <c r="E23" s="9" t="s">
        <v>783</v>
      </c>
      <c r="F23" s="24" t="s">
        <v>543</v>
      </c>
      <c r="G23" s="130" t="s">
        <v>544</v>
      </c>
      <c r="H23" s="108">
        <f>H24+H25+H26</f>
        <v>3053.6660000000002</v>
      </c>
      <c r="I23" s="108">
        <f>I24+I25+I26</f>
        <v>3053.6660000000002</v>
      </c>
      <c r="J23" s="108">
        <f>J24+J25+J26</f>
        <v>3053.6660000000002</v>
      </c>
    </row>
    <row r="24" spans="1:10" ht="36">
      <c r="A24" s="16"/>
      <c r="B24" s="18"/>
      <c r="C24" s="9" t="s">
        <v>240</v>
      </c>
      <c r="D24" s="9" t="s">
        <v>280</v>
      </c>
      <c r="E24" s="9" t="s">
        <v>783</v>
      </c>
      <c r="F24" s="25" t="s">
        <v>545</v>
      </c>
      <c r="G24" s="133" t="s">
        <v>170</v>
      </c>
      <c r="H24" s="108">
        <v>1625.366</v>
      </c>
      <c r="I24" s="108">
        <v>1625.366</v>
      </c>
      <c r="J24" s="108">
        <v>1625.366</v>
      </c>
    </row>
    <row r="25" spans="1:10" ht="60">
      <c r="A25" s="16"/>
      <c r="B25" s="18"/>
      <c r="C25" s="9" t="s">
        <v>240</v>
      </c>
      <c r="D25" s="9" t="s">
        <v>280</v>
      </c>
      <c r="E25" s="9" t="s">
        <v>783</v>
      </c>
      <c r="F25" s="25" t="s">
        <v>546</v>
      </c>
      <c r="G25" s="133" t="s">
        <v>171</v>
      </c>
      <c r="H25" s="108">
        <v>720</v>
      </c>
      <c r="I25" s="108">
        <v>720</v>
      </c>
      <c r="J25" s="108">
        <v>720</v>
      </c>
    </row>
    <row r="26" spans="1:10" ht="72">
      <c r="A26" s="16"/>
      <c r="B26" s="18"/>
      <c r="C26" s="9" t="s">
        <v>240</v>
      </c>
      <c r="D26" s="9" t="s">
        <v>280</v>
      </c>
      <c r="E26" s="9" t="s">
        <v>783</v>
      </c>
      <c r="F26" s="25">
        <v>129</v>
      </c>
      <c r="G26" s="133" t="s">
        <v>172</v>
      </c>
      <c r="H26" s="108">
        <v>708.3</v>
      </c>
      <c r="I26" s="108">
        <v>708.3</v>
      </c>
      <c r="J26" s="108">
        <v>708.3</v>
      </c>
    </row>
    <row r="27" spans="1:10" s="258" customFormat="1" ht="24">
      <c r="A27" s="16"/>
      <c r="B27" s="18"/>
      <c r="C27" s="9" t="s">
        <v>240</v>
      </c>
      <c r="D27" s="9" t="s">
        <v>280</v>
      </c>
      <c r="E27" s="9" t="s">
        <v>124</v>
      </c>
      <c r="F27" s="16"/>
      <c r="G27" s="22" t="s">
        <v>66</v>
      </c>
      <c r="H27" s="108">
        <f>H28</f>
        <v>200</v>
      </c>
      <c r="I27" s="108">
        <f>I28</f>
        <v>0</v>
      </c>
      <c r="J27" s="108">
        <f>J28</f>
        <v>0</v>
      </c>
    </row>
    <row r="28" spans="1:10" s="258" customFormat="1" ht="60">
      <c r="A28" s="16"/>
      <c r="B28" s="18"/>
      <c r="C28" s="9" t="s">
        <v>240</v>
      </c>
      <c r="D28" s="9" t="s">
        <v>280</v>
      </c>
      <c r="E28" s="9" t="s">
        <v>123</v>
      </c>
      <c r="F28" s="16"/>
      <c r="G28" s="22" t="s">
        <v>63</v>
      </c>
      <c r="H28" s="108">
        <f>H29</f>
        <v>200</v>
      </c>
      <c r="I28" s="108">
        <f t="shared" ref="I28:J29" si="4">I29</f>
        <v>0</v>
      </c>
      <c r="J28" s="108">
        <f t="shared" si="4"/>
        <v>0</v>
      </c>
    </row>
    <row r="29" spans="1:10" s="258" customFormat="1" ht="24">
      <c r="A29" s="16"/>
      <c r="B29" s="18"/>
      <c r="C29" s="9" t="s">
        <v>240</v>
      </c>
      <c r="D29" s="9" t="s">
        <v>280</v>
      </c>
      <c r="E29" s="9" t="s">
        <v>417</v>
      </c>
      <c r="F29" s="16"/>
      <c r="G29" s="22" t="s">
        <v>1081</v>
      </c>
      <c r="H29" s="108">
        <f>H30</f>
        <v>200</v>
      </c>
      <c r="I29" s="108">
        <f t="shared" si="4"/>
        <v>0</v>
      </c>
      <c r="J29" s="108">
        <f t="shared" si="4"/>
        <v>0</v>
      </c>
    </row>
    <row r="30" spans="1:10" s="258" customFormat="1" ht="120">
      <c r="A30" s="16"/>
      <c r="B30" s="18"/>
      <c r="C30" s="9" t="s">
        <v>240</v>
      </c>
      <c r="D30" s="9" t="s">
        <v>280</v>
      </c>
      <c r="E30" s="9" t="s">
        <v>417</v>
      </c>
      <c r="F30" s="24" t="s">
        <v>543</v>
      </c>
      <c r="G30" s="130" t="s">
        <v>544</v>
      </c>
      <c r="H30" s="108">
        <f>H31+H32</f>
        <v>200</v>
      </c>
      <c r="I30" s="108">
        <f t="shared" ref="I30:J30" si="5">I31+I32</f>
        <v>0</v>
      </c>
      <c r="J30" s="108">
        <f t="shared" si="5"/>
        <v>0</v>
      </c>
    </row>
    <row r="31" spans="1:10" s="258" customFormat="1" ht="36">
      <c r="A31" s="16"/>
      <c r="B31" s="18"/>
      <c r="C31" s="9" t="s">
        <v>240</v>
      </c>
      <c r="D31" s="9" t="s">
        <v>280</v>
      </c>
      <c r="E31" s="9" t="s">
        <v>417</v>
      </c>
      <c r="F31" s="25" t="s">
        <v>545</v>
      </c>
      <c r="G31" s="133" t="s">
        <v>170</v>
      </c>
      <c r="H31" s="108">
        <v>153.61000000000001</v>
      </c>
      <c r="I31" s="108">
        <v>0</v>
      </c>
      <c r="J31" s="108">
        <v>0</v>
      </c>
    </row>
    <row r="32" spans="1:10" s="258" customFormat="1" ht="72">
      <c r="A32" s="16"/>
      <c r="B32" s="18"/>
      <c r="C32" s="9" t="s">
        <v>240</v>
      </c>
      <c r="D32" s="9" t="s">
        <v>280</v>
      </c>
      <c r="E32" s="9" t="s">
        <v>417</v>
      </c>
      <c r="F32" s="25">
        <v>129</v>
      </c>
      <c r="G32" s="133" t="s">
        <v>172</v>
      </c>
      <c r="H32" s="108">
        <v>46.39</v>
      </c>
      <c r="I32" s="108">
        <v>0</v>
      </c>
      <c r="J32" s="108">
        <v>0</v>
      </c>
    </row>
    <row r="33" spans="1:10" s="225" customFormat="1" ht="96">
      <c r="A33" s="16"/>
      <c r="B33" s="18"/>
      <c r="C33" s="92" t="s">
        <v>240</v>
      </c>
      <c r="D33" s="92" t="s">
        <v>306</v>
      </c>
      <c r="E33" s="91"/>
      <c r="F33" s="92"/>
      <c r="G33" s="105" t="s">
        <v>57</v>
      </c>
      <c r="H33" s="108">
        <f>H34</f>
        <v>2838.3650000000002</v>
      </c>
      <c r="I33" s="108">
        <f t="shared" ref="I33:J33" si="6">I34</f>
        <v>0</v>
      </c>
      <c r="J33" s="108">
        <f t="shared" si="6"/>
        <v>0</v>
      </c>
    </row>
    <row r="34" spans="1:10" s="225" customFormat="1" ht="60">
      <c r="A34" s="16"/>
      <c r="B34" s="18"/>
      <c r="C34" s="101" t="s">
        <v>240</v>
      </c>
      <c r="D34" s="101" t="s">
        <v>306</v>
      </c>
      <c r="E34" s="101" t="s">
        <v>43</v>
      </c>
      <c r="F34" s="168"/>
      <c r="G34" s="169" t="s">
        <v>788</v>
      </c>
      <c r="H34" s="170">
        <f>H35</f>
        <v>2838.3650000000002</v>
      </c>
      <c r="I34" s="170">
        <f t="shared" ref="I34:J34" si="7">I35</f>
        <v>0</v>
      </c>
      <c r="J34" s="170">
        <f t="shared" si="7"/>
        <v>0</v>
      </c>
    </row>
    <row r="35" spans="1:10" s="225" customFormat="1" ht="24">
      <c r="A35" s="16"/>
      <c r="B35" s="18"/>
      <c r="C35" s="9" t="s">
        <v>240</v>
      </c>
      <c r="D35" s="9" t="s">
        <v>306</v>
      </c>
      <c r="E35" s="9" t="s">
        <v>778</v>
      </c>
      <c r="F35" s="16"/>
      <c r="G35" s="22" t="s">
        <v>704</v>
      </c>
      <c r="H35" s="108">
        <f>H36</f>
        <v>2838.3650000000002</v>
      </c>
      <c r="I35" s="108">
        <f t="shared" ref="I35:J36" si="8">I36</f>
        <v>0</v>
      </c>
      <c r="J35" s="108">
        <f t="shared" si="8"/>
        <v>0</v>
      </c>
    </row>
    <row r="36" spans="1:10" s="225" customFormat="1" ht="36">
      <c r="A36" s="16"/>
      <c r="B36" s="18"/>
      <c r="C36" s="9" t="s">
        <v>240</v>
      </c>
      <c r="D36" s="9" t="s">
        <v>306</v>
      </c>
      <c r="E36" s="171" t="s">
        <v>779</v>
      </c>
      <c r="F36" s="16"/>
      <c r="G36" s="22" t="s">
        <v>949</v>
      </c>
      <c r="H36" s="108">
        <f>H37</f>
        <v>2838.3650000000002</v>
      </c>
      <c r="I36" s="108">
        <f t="shared" si="8"/>
        <v>0</v>
      </c>
      <c r="J36" s="108">
        <f t="shared" si="8"/>
        <v>0</v>
      </c>
    </row>
    <row r="37" spans="1:10" s="225" customFormat="1" ht="48">
      <c r="A37" s="16"/>
      <c r="B37" s="18"/>
      <c r="C37" s="9" t="s">
        <v>240</v>
      </c>
      <c r="D37" s="9" t="s">
        <v>306</v>
      </c>
      <c r="E37" s="9" t="s">
        <v>934</v>
      </c>
      <c r="F37" s="25"/>
      <c r="G37" s="133" t="s">
        <v>762</v>
      </c>
      <c r="H37" s="108">
        <f>H38+H42+H44</f>
        <v>2838.3650000000002</v>
      </c>
      <c r="I37" s="108">
        <f>I38</f>
        <v>0</v>
      </c>
      <c r="J37" s="108">
        <f>J38</f>
        <v>0</v>
      </c>
    </row>
    <row r="38" spans="1:10" s="225" customFormat="1" ht="120">
      <c r="A38" s="16"/>
      <c r="B38" s="18"/>
      <c r="C38" s="9" t="s">
        <v>240</v>
      </c>
      <c r="D38" s="9" t="s">
        <v>306</v>
      </c>
      <c r="E38" s="9" t="s">
        <v>934</v>
      </c>
      <c r="F38" s="24" t="s">
        <v>543</v>
      </c>
      <c r="G38" s="130" t="s">
        <v>544</v>
      </c>
      <c r="H38" s="108">
        <f>H39+H41+H40</f>
        <v>2382.2620000000002</v>
      </c>
      <c r="I38" s="108">
        <f t="shared" ref="I38:J38" si="9">I39+I41+I40</f>
        <v>0</v>
      </c>
      <c r="J38" s="108">
        <f t="shared" si="9"/>
        <v>0</v>
      </c>
    </row>
    <row r="39" spans="1:10" s="225" customFormat="1" ht="36">
      <c r="A39" s="16"/>
      <c r="B39" s="18"/>
      <c r="C39" s="9" t="s">
        <v>240</v>
      </c>
      <c r="D39" s="9" t="s">
        <v>306</v>
      </c>
      <c r="E39" s="9" t="s">
        <v>934</v>
      </c>
      <c r="F39" s="25" t="s">
        <v>545</v>
      </c>
      <c r="G39" s="133" t="s">
        <v>170</v>
      </c>
      <c r="H39" s="108">
        <v>1055.8800000000001</v>
      </c>
      <c r="I39" s="108">
        <v>0</v>
      </c>
      <c r="J39" s="108">
        <v>0</v>
      </c>
    </row>
    <row r="40" spans="1:10" s="225" customFormat="1" ht="60">
      <c r="A40" s="16"/>
      <c r="B40" s="18"/>
      <c r="C40" s="9" t="s">
        <v>240</v>
      </c>
      <c r="D40" s="9" t="s">
        <v>306</v>
      </c>
      <c r="E40" s="9" t="s">
        <v>934</v>
      </c>
      <c r="F40" s="25" t="s">
        <v>546</v>
      </c>
      <c r="G40" s="133" t="s">
        <v>171</v>
      </c>
      <c r="H40" s="108">
        <v>835.28200000000004</v>
      </c>
      <c r="I40" s="108">
        <v>0</v>
      </c>
      <c r="J40" s="108">
        <v>0</v>
      </c>
    </row>
    <row r="41" spans="1:10" s="225" customFormat="1" ht="72">
      <c r="A41" s="16"/>
      <c r="B41" s="18"/>
      <c r="C41" s="9" t="s">
        <v>240</v>
      </c>
      <c r="D41" s="9" t="s">
        <v>306</v>
      </c>
      <c r="E41" s="9" t="s">
        <v>934</v>
      </c>
      <c r="F41" s="25">
        <v>129</v>
      </c>
      <c r="G41" s="133" t="s">
        <v>172</v>
      </c>
      <c r="H41" s="108">
        <v>491.1</v>
      </c>
      <c r="I41" s="108">
        <v>0</v>
      </c>
      <c r="J41" s="108">
        <v>0</v>
      </c>
    </row>
    <row r="42" spans="1:10" s="225" customFormat="1" ht="48">
      <c r="A42" s="16"/>
      <c r="B42" s="18"/>
      <c r="C42" s="9" t="s">
        <v>240</v>
      </c>
      <c r="D42" s="9" t="s">
        <v>306</v>
      </c>
      <c r="E42" s="9" t="s">
        <v>934</v>
      </c>
      <c r="F42" s="24" t="s">
        <v>242</v>
      </c>
      <c r="G42" s="130" t="s">
        <v>654</v>
      </c>
      <c r="H42" s="108">
        <f>H43</f>
        <v>1</v>
      </c>
      <c r="I42" s="108">
        <f t="shared" ref="I42:J42" si="10">I43</f>
        <v>0</v>
      </c>
      <c r="J42" s="108">
        <f t="shared" si="10"/>
        <v>0</v>
      </c>
    </row>
    <row r="43" spans="1:10" s="225" customFormat="1" ht="24">
      <c r="A43" s="16"/>
      <c r="B43" s="18"/>
      <c r="C43" s="9" t="s">
        <v>240</v>
      </c>
      <c r="D43" s="9" t="s">
        <v>306</v>
      </c>
      <c r="E43" s="9" t="s">
        <v>934</v>
      </c>
      <c r="F43" s="16" t="s">
        <v>244</v>
      </c>
      <c r="G43" s="22" t="s">
        <v>640</v>
      </c>
      <c r="H43" s="108">
        <v>1</v>
      </c>
      <c r="I43" s="108">
        <v>0</v>
      </c>
      <c r="J43" s="108">
        <v>0</v>
      </c>
    </row>
    <row r="44" spans="1:10" s="225" customFormat="1" ht="24">
      <c r="A44" s="16"/>
      <c r="B44" s="18"/>
      <c r="C44" s="9" t="s">
        <v>240</v>
      </c>
      <c r="D44" s="9" t="s">
        <v>306</v>
      </c>
      <c r="E44" s="9" t="s">
        <v>934</v>
      </c>
      <c r="F44" s="16">
        <v>300</v>
      </c>
      <c r="G44" s="22" t="s">
        <v>14</v>
      </c>
      <c r="H44" s="108">
        <f>H45</f>
        <v>455.10300000000001</v>
      </c>
      <c r="I44" s="108">
        <f t="shared" ref="I44:J44" si="11">I45</f>
        <v>0</v>
      </c>
      <c r="J44" s="108">
        <f t="shared" si="11"/>
        <v>0</v>
      </c>
    </row>
    <row r="45" spans="1:10" s="225" customFormat="1" ht="60">
      <c r="A45" s="16"/>
      <c r="B45" s="18"/>
      <c r="C45" s="9" t="s">
        <v>240</v>
      </c>
      <c r="D45" s="9" t="s">
        <v>306</v>
      </c>
      <c r="E45" s="9" t="s">
        <v>934</v>
      </c>
      <c r="F45" s="16">
        <v>321</v>
      </c>
      <c r="G45" s="22" t="s">
        <v>1086</v>
      </c>
      <c r="H45" s="108">
        <v>455.10300000000001</v>
      </c>
      <c r="I45" s="108">
        <v>0</v>
      </c>
      <c r="J45" s="108">
        <v>0</v>
      </c>
    </row>
    <row r="46" spans="1:10" ht="84">
      <c r="A46" s="16"/>
      <c r="B46" s="16"/>
      <c r="C46" s="92" t="s">
        <v>240</v>
      </c>
      <c r="D46" s="92" t="s">
        <v>233</v>
      </c>
      <c r="E46" s="92"/>
      <c r="F46" s="92"/>
      <c r="G46" s="105" t="s">
        <v>982</v>
      </c>
      <c r="H46" s="119">
        <f>H47+H66</f>
        <v>97753.106</v>
      </c>
      <c r="I46" s="119">
        <f t="shared" ref="I46:J46" si="12">I47+I66</f>
        <v>61890.517</v>
      </c>
      <c r="J46" s="119">
        <f t="shared" si="12"/>
        <v>61890.517</v>
      </c>
    </row>
    <row r="47" spans="1:10" ht="60">
      <c r="A47" s="16"/>
      <c r="B47" s="16"/>
      <c r="C47" s="168" t="s">
        <v>240</v>
      </c>
      <c r="D47" s="168" t="s">
        <v>233</v>
      </c>
      <c r="E47" s="101" t="s">
        <v>43</v>
      </c>
      <c r="F47" s="168"/>
      <c r="G47" s="169" t="s">
        <v>788</v>
      </c>
      <c r="H47" s="170">
        <f t="shared" ref="H47:J48" si="13">H48</f>
        <v>97074.106</v>
      </c>
      <c r="I47" s="170">
        <f t="shared" si="13"/>
        <v>61890.517</v>
      </c>
      <c r="J47" s="170">
        <f t="shared" si="13"/>
        <v>61890.517</v>
      </c>
    </row>
    <row r="48" spans="1:10" ht="24">
      <c r="A48" s="16"/>
      <c r="B48" s="16"/>
      <c r="C48" s="16" t="s">
        <v>240</v>
      </c>
      <c r="D48" s="16" t="s">
        <v>233</v>
      </c>
      <c r="E48" s="9" t="s">
        <v>778</v>
      </c>
      <c r="F48" s="16"/>
      <c r="G48" s="22" t="s">
        <v>704</v>
      </c>
      <c r="H48" s="108">
        <f t="shared" si="13"/>
        <v>97074.106</v>
      </c>
      <c r="I48" s="108">
        <f t="shared" si="13"/>
        <v>61890.517</v>
      </c>
      <c r="J48" s="108">
        <f t="shared" si="13"/>
        <v>61890.517</v>
      </c>
    </row>
    <row r="49" spans="1:10" ht="36">
      <c r="A49" s="16"/>
      <c r="B49" s="16"/>
      <c r="C49" s="16" t="s">
        <v>240</v>
      </c>
      <c r="D49" s="16" t="s">
        <v>233</v>
      </c>
      <c r="E49" s="171" t="s">
        <v>779</v>
      </c>
      <c r="F49" s="16"/>
      <c r="G49" s="22" t="s">
        <v>949</v>
      </c>
      <c r="H49" s="108">
        <f>H50+H57+H61</f>
        <v>97074.106</v>
      </c>
      <c r="I49" s="108">
        <f>I50+I57+I61</f>
        <v>61890.517</v>
      </c>
      <c r="J49" s="108">
        <f>J50+J57+J61</f>
        <v>61890.517</v>
      </c>
    </row>
    <row r="50" spans="1:10" ht="36">
      <c r="A50" s="16"/>
      <c r="B50" s="16"/>
      <c r="C50" s="16" t="s">
        <v>240</v>
      </c>
      <c r="D50" s="16" t="s">
        <v>233</v>
      </c>
      <c r="E50" s="172" t="s">
        <v>780</v>
      </c>
      <c r="F50" s="16"/>
      <c r="G50" s="22" t="s">
        <v>707</v>
      </c>
      <c r="H50" s="108">
        <f>H51+H55</f>
        <v>46164.514000000003</v>
      </c>
      <c r="I50" s="108">
        <f>I51+I55</f>
        <v>45690.781000000003</v>
      </c>
      <c r="J50" s="108">
        <f>J51+J55</f>
        <v>45690.781000000003</v>
      </c>
    </row>
    <row r="51" spans="1:10" ht="120">
      <c r="A51" s="16"/>
      <c r="B51" s="16"/>
      <c r="C51" s="16" t="s">
        <v>240</v>
      </c>
      <c r="D51" s="16" t="s">
        <v>233</v>
      </c>
      <c r="E51" s="172" t="s">
        <v>780</v>
      </c>
      <c r="F51" s="24" t="s">
        <v>543</v>
      </c>
      <c r="G51" s="130" t="s">
        <v>544</v>
      </c>
      <c r="H51" s="108">
        <f>H52+H53+H54</f>
        <v>45197.303</v>
      </c>
      <c r="I51" s="108">
        <f>I52+I53+I54</f>
        <v>44727.303</v>
      </c>
      <c r="J51" s="108">
        <f>J52+J53+J54</f>
        <v>44727.303</v>
      </c>
    </row>
    <row r="52" spans="1:10" ht="36">
      <c r="A52" s="16"/>
      <c r="B52" s="16"/>
      <c r="C52" s="16" t="s">
        <v>240</v>
      </c>
      <c r="D52" s="16" t="s">
        <v>233</v>
      </c>
      <c r="E52" s="172" t="s">
        <v>780</v>
      </c>
      <c r="F52" s="25" t="s">
        <v>545</v>
      </c>
      <c r="G52" s="133" t="s">
        <v>170</v>
      </c>
      <c r="H52" s="108">
        <v>25472.768</v>
      </c>
      <c r="I52" s="108">
        <v>25472.768</v>
      </c>
      <c r="J52" s="108">
        <v>25472.768</v>
      </c>
    </row>
    <row r="53" spans="1:10" ht="60">
      <c r="A53" s="16"/>
      <c r="B53" s="16"/>
      <c r="C53" s="16" t="s">
        <v>240</v>
      </c>
      <c r="D53" s="16" t="s">
        <v>233</v>
      </c>
      <c r="E53" s="172" t="s">
        <v>780</v>
      </c>
      <c r="F53" s="25" t="s">
        <v>546</v>
      </c>
      <c r="G53" s="133" t="s">
        <v>171</v>
      </c>
      <c r="H53" s="108">
        <v>9350</v>
      </c>
      <c r="I53" s="108">
        <v>8880</v>
      </c>
      <c r="J53" s="108">
        <v>8880</v>
      </c>
    </row>
    <row r="54" spans="1:10" ht="72">
      <c r="A54" s="16"/>
      <c r="B54" s="16"/>
      <c r="C54" s="16" t="s">
        <v>240</v>
      </c>
      <c r="D54" s="16" t="s">
        <v>233</v>
      </c>
      <c r="E54" s="172" t="s">
        <v>780</v>
      </c>
      <c r="F54" s="25">
        <v>129</v>
      </c>
      <c r="G54" s="133" t="s">
        <v>172</v>
      </c>
      <c r="H54" s="108">
        <v>10374.535</v>
      </c>
      <c r="I54" s="108">
        <v>10374.535</v>
      </c>
      <c r="J54" s="108">
        <v>10374.535</v>
      </c>
    </row>
    <row r="55" spans="1:10" ht="48">
      <c r="A55" s="16"/>
      <c r="B55" s="16"/>
      <c r="C55" s="16" t="s">
        <v>240</v>
      </c>
      <c r="D55" s="16" t="s">
        <v>233</v>
      </c>
      <c r="E55" s="172" t="s">
        <v>780</v>
      </c>
      <c r="F55" s="24" t="s">
        <v>242</v>
      </c>
      <c r="G55" s="130" t="s">
        <v>654</v>
      </c>
      <c r="H55" s="108">
        <f>H56</f>
        <v>967.21100000000001</v>
      </c>
      <c r="I55" s="108">
        <f>I56</f>
        <v>963.47799999999995</v>
      </c>
      <c r="J55" s="108">
        <f>J56</f>
        <v>963.47799999999995</v>
      </c>
    </row>
    <row r="56" spans="1:10" ht="24">
      <c r="A56" s="16"/>
      <c r="B56" s="16"/>
      <c r="C56" s="16" t="s">
        <v>240</v>
      </c>
      <c r="D56" s="16" t="s">
        <v>233</v>
      </c>
      <c r="E56" s="172" t="s">
        <v>780</v>
      </c>
      <c r="F56" s="16" t="s">
        <v>244</v>
      </c>
      <c r="G56" s="22" t="s">
        <v>640</v>
      </c>
      <c r="H56" s="108">
        <v>967.21100000000001</v>
      </c>
      <c r="I56" s="108">
        <v>963.47799999999995</v>
      </c>
      <c r="J56" s="108">
        <v>963.47799999999995</v>
      </c>
    </row>
    <row r="57" spans="1:10" ht="72">
      <c r="A57" s="16"/>
      <c r="B57" s="16"/>
      <c r="C57" s="16" t="s">
        <v>240</v>
      </c>
      <c r="D57" s="16" t="s">
        <v>233</v>
      </c>
      <c r="E57" s="9" t="s">
        <v>781</v>
      </c>
      <c r="F57" s="25"/>
      <c r="G57" s="133" t="s">
        <v>716</v>
      </c>
      <c r="H57" s="108">
        <f>H58</f>
        <v>16199.735999999999</v>
      </c>
      <c r="I57" s="108">
        <f>I58</f>
        <v>16199.735999999999</v>
      </c>
      <c r="J57" s="108">
        <f>J58</f>
        <v>16199.735999999999</v>
      </c>
    </row>
    <row r="58" spans="1:10" ht="120">
      <c r="A58" s="16"/>
      <c r="B58" s="16"/>
      <c r="C58" s="16" t="s">
        <v>240</v>
      </c>
      <c r="D58" s="16" t="s">
        <v>233</v>
      </c>
      <c r="E58" s="9" t="s">
        <v>781</v>
      </c>
      <c r="F58" s="24" t="s">
        <v>543</v>
      </c>
      <c r="G58" s="130" t="s">
        <v>544</v>
      </c>
      <c r="H58" s="108">
        <f>H59+H60</f>
        <v>16199.735999999999</v>
      </c>
      <c r="I58" s="108">
        <f>I59+I60</f>
        <v>16199.735999999999</v>
      </c>
      <c r="J58" s="108">
        <f>J59+J60</f>
        <v>16199.735999999999</v>
      </c>
    </row>
    <row r="59" spans="1:10" ht="36">
      <c r="A59" s="16"/>
      <c r="B59" s="16"/>
      <c r="C59" s="16" t="s">
        <v>240</v>
      </c>
      <c r="D59" s="16" t="s">
        <v>233</v>
      </c>
      <c r="E59" s="9" t="s">
        <v>781</v>
      </c>
      <c r="F59" s="25" t="s">
        <v>545</v>
      </c>
      <c r="G59" s="133" t="s">
        <v>170</v>
      </c>
      <c r="H59" s="108">
        <v>12442.194</v>
      </c>
      <c r="I59" s="108">
        <v>12442.194</v>
      </c>
      <c r="J59" s="108">
        <v>12442.194</v>
      </c>
    </row>
    <row r="60" spans="1:10" ht="72">
      <c r="A60" s="16"/>
      <c r="B60" s="16"/>
      <c r="C60" s="16" t="s">
        <v>240</v>
      </c>
      <c r="D60" s="16" t="s">
        <v>233</v>
      </c>
      <c r="E60" s="9" t="s">
        <v>781</v>
      </c>
      <c r="F60" s="25">
        <v>129</v>
      </c>
      <c r="G60" s="133" t="s">
        <v>172</v>
      </c>
      <c r="H60" s="108">
        <v>3757.5419999999999</v>
      </c>
      <c r="I60" s="108">
        <v>3757.5419999999999</v>
      </c>
      <c r="J60" s="108">
        <v>3757.5419999999999</v>
      </c>
    </row>
    <row r="61" spans="1:10" ht="48">
      <c r="A61" s="16"/>
      <c r="B61" s="16"/>
      <c r="C61" s="16" t="s">
        <v>240</v>
      </c>
      <c r="D61" s="16" t="s">
        <v>233</v>
      </c>
      <c r="E61" s="9" t="s">
        <v>934</v>
      </c>
      <c r="F61" s="25"/>
      <c r="G61" s="133" t="s">
        <v>762</v>
      </c>
      <c r="H61" s="108">
        <f>H62</f>
        <v>34709.856000000007</v>
      </c>
      <c r="I61" s="108">
        <f>I62</f>
        <v>0</v>
      </c>
      <c r="J61" s="108">
        <f>J62</f>
        <v>0</v>
      </c>
    </row>
    <row r="62" spans="1:10" ht="120">
      <c r="A62" s="16"/>
      <c r="B62" s="16"/>
      <c r="C62" s="16" t="s">
        <v>240</v>
      </c>
      <c r="D62" s="16" t="s">
        <v>233</v>
      </c>
      <c r="E62" s="9" t="s">
        <v>934</v>
      </c>
      <c r="F62" s="24" t="s">
        <v>543</v>
      </c>
      <c r="G62" s="130" t="s">
        <v>544</v>
      </c>
      <c r="H62" s="108">
        <f>H63+H65+H64</f>
        <v>34709.856000000007</v>
      </c>
      <c r="I62" s="108">
        <f t="shared" ref="I62:J62" si="14">I63+I65+I64</f>
        <v>0</v>
      </c>
      <c r="J62" s="108">
        <f t="shared" si="14"/>
        <v>0</v>
      </c>
    </row>
    <row r="63" spans="1:10" ht="36">
      <c r="A63" s="16"/>
      <c r="B63" s="16"/>
      <c r="C63" s="16" t="s">
        <v>240</v>
      </c>
      <c r="D63" s="16" t="s">
        <v>233</v>
      </c>
      <c r="E63" s="9" t="s">
        <v>934</v>
      </c>
      <c r="F63" s="25" t="s">
        <v>545</v>
      </c>
      <c r="G63" s="133" t="s">
        <v>170</v>
      </c>
      <c r="H63" s="108">
        <v>26165.200000000001</v>
      </c>
      <c r="I63" s="108">
        <v>0</v>
      </c>
      <c r="J63" s="108">
        <v>0</v>
      </c>
    </row>
    <row r="64" spans="1:10" s="225" customFormat="1" ht="60">
      <c r="A64" s="16"/>
      <c r="B64" s="16"/>
      <c r="C64" s="16" t="s">
        <v>240</v>
      </c>
      <c r="D64" s="16" t="s">
        <v>233</v>
      </c>
      <c r="E64" s="9" t="s">
        <v>934</v>
      </c>
      <c r="F64" s="25" t="s">
        <v>546</v>
      </c>
      <c r="G64" s="133" t="s">
        <v>171</v>
      </c>
      <c r="H64" s="108">
        <v>493.745</v>
      </c>
      <c r="I64" s="108">
        <v>0</v>
      </c>
      <c r="J64" s="108">
        <v>0</v>
      </c>
    </row>
    <row r="65" spans="1:10" ht="72">
      <c r="A65" s="16"/>
      <c r="B65" s="16"/>
      <c r="C65" s="16" t="s">
        <v>240</v>
      </c>
      <c r="D65" s="16" t="s">
        <v>233</v>
      </c>
      <c r="E65" s="9" t="s">
        <v>934</v>
      </c>
      <c r="F65" s="25">
        <v>129</v>
      </c>
      <c r="G65" s="133" t="s">
        <v>172</v>
      </c>
      <c r="H65" s="108">
        <v>8050.9110000000001</v>
      </c>
      <c r="I65" s="108">
        <v>0</v>
      </c>
      <c r="J65" s="108">
        <v>0</v>
      </c>
    </row>
    <row r="66" spans="1:10" s="222" customFormat="1" ht="24">
      <c r="A66" s="16"/>
      <c r="B66" s="16"/>
      <c r="C66" s="16" t="s">
        <v>240</v>
      </c>
      <c r="D66" s="16" t="s">
        <v>233</v>
      </c>
      <c r="E66" s="9" t="s">
        <v>124</v>
      </c>
      <c r="F66" s="16"/>
      <c r="G66" s="22" t="s">
        <v>66</v>
      </c>
      <c r="H66" s="108">
        <f>H68</f>
        <v>679</v>
      </c>
      <c r="I66" s="108">
        <f>I68</f>
        <v>0</v>
      </c>
      <c r="J66" s="108">
        <f>J68</f>
        <v>0</v>
      </c>
    </row>
    <row r="67" spans="1:10" s="222" customFormat="1" ht="60">
      <c r="A67" s="16"/>
      <c r="B67" s="16"/>
      <c r="C67" s="16" t="s">
        <v>240</v>
      </c>
      <c r="D67" s="16" t="s">
        <v>233</v>
      </c>
      <c r="E67" s="9" t="s">
        <v>123</v>
      </c>
      <c r="F67" s="16"/>
      <c r="G67" s="22" t="s">
        <v>63</v>
      </c>
      <c r="H67" s="108">
        <f>H68</f>
        <v>679</v>
      </c>
      <c r="I67" s="108">
        <f t="shared" ref="I67:J67" si="15">I68</f>
        <v>0</v>
      </c>
      <c r="J67" s="108">
        <f t="shared" si="15"/>
        <v>0</v>
      </c>
    </row>
    <row r="68" spans="1:10" s="222" customFormat="1" ht="24">
      <c r="A68" s="16"/>
      <c r="B68" s="16"/>
      <c r="C68" s="16" t="s">
        <v>240</v>
      </c>
      <c r="D68" s="16" t="s">
        <v>233</v>
      </c>
      <c r="E68" s="9" t="s">
        <v>324</v>
      </c>
      <c r="F68" s="25"/>
      <c r="G68" s="133" t="s">
        <v>1080</v>
      </c>
      <c r="H68" s="108">
        <f>H69</f>
        <v>679</v>
      </c>
      <c r="I68" s="108">
        <f t="shared" ref="I68:J68" si="16">I69</f>
        <v>0</v>
      </c>
      <c r="J68" s="108">
        <f t="shared" si="16"/>
        <v>0</v>
      </c>
    </row>
    <row r="69" spans="1:10" s="222" customFormat="1" ht="120">
      <c r="A69" s="16"/>
      <c r="B69" s="16"/>
      <c r="C69" s="16" t="s">
        <v>240</v>
      </c>
      <c r="D69" s="16" t="s">
        <v>233</v>
      </c>
      <c r="E69" s="9" t="s">
        <v>324</v>
      </c>
      <c r="F69" s="24" t="s">
        <v>543</v>
      </c>
      <c r="G69" s="130" t="s">
        <v>544</v>
      </c>
      <c r="H69" s="108">
        <f>H70+H71</f>
        <v>679</v>
      </c>
      <c r="I69" s="108">
        <f>I70+I71</f>
        <v>0</v>
      </c>
      <c r="J69" s="108">
        <f>J70+J71</f>
        <v>0</v>
      </c>
    </row>
    <row r="70" spans="1:10" s="222" customFormat="1" ht="36">
      <c r="A70" s="16"/>
      <c r="B70" s="16"/>
      <c r="C70" s="16" t="s">
        <v>240</v>
      </c>
      <c r="D70" s="16" t="s">
        <v>233</v>
      </c>
      <c r="E70" s="9" t="s">
        <v>324</v>
      </c>
      <c r="F70" s="25" t="s">
        <v>545</v>
      </c>
      <c r="G70" s="133" t="s">
        <v>170</v>
      </c>
      <c r="H70" s="108">
        <v>521.505</v>
      </c>
      <c r="I70" s="108">
        <v>0</v>
      </c>
      <c r="J70" s="108">
        <v>0</v>
      </c>
    </row>
    <row r="71" spans="1:10" s="222" customFormat="1" ht="72">
      <c r="A71" s="16"/>
      <c r="B71" s="16"/>
      <c r="C71" s="16" t="s">
        <v>240</v>
      </c>
      <c r="D71" s="16" t="s">
        <v>233</v>
      </c>
      <c r="E71" s="9" t="s">
        <v>324</v>
      </c>
      <c r="F71" s="25">
        <v>129</v>
      </c>
      <c r="G71" s="133" t="s">
        <v>172</v>
      </c>
      <c r="H71" s="108">
        <v>157.495</v>
      </c>
      <c r="I71" s="108">
        <v>0</v>
      </c>
      <c r="J71" s="108">
        <v>0</v>
      </c>
    </row>
    <row r="72" spans="1:10">
      <c r="A72" s="16"/>
      <c r="B72" s="16"/>
      <c r="C72" s="92" t="s">
        <v>240</v>
      </c>
      <c r="D72" s="91" t="s">
        <v>26</v>
      </c>
      <c r="E72" s="91"/>
      <c r="F72" s="102"/>
      <c r="G72" s="151" t="s">
        <v>352</v>
      </c>
      <c r="H72" s="119">
        <f t="shared" ref="H72:J77" si="17">H73</f>
        <v>12.4</v>
      </c>
      <c r="I72" s="119">
        <f t="shared" si="17"/>
        <v>12.9</v>
      </c>
      <c r="J72" s="119">
        <f t="shared" si="17"/>
        <v>146.69999999999999</v>
      </c>
    </row>
    <row r="73" spans="1:10" ht="60">
      <c r="A73" s="16"/>
      <c r="B73" s="16"/>
      <c r="C73" s="168" t="s">
        <v>240</v>
      </c>
      <c r="D73" s="101" t="s">
        <v>26</v>
      </c>
      <c r="E73" s="101" t="s">
        <v>43</v>
      </c>
      <c r="F73" s="168"/>
      <c r="G73" s="169" t="s">
        <v>788</v>
      </c>
      <c r="H73" s="170">
        <f>H74</f>
        <v>12.4</v>
      </c>
      <c r="I73" s="170">
        <f t="shared" si="17"/>
        <v>12.9</v>
      </c>
      <c r="J73" s="170">
        <f t="shared" si="17"/>
        <v>146.69999999999999</v>
      </c>
    </row>
    <row r="74" spans="1:10" ht="48">
      <c r="A74" s="16"/>
      <c r="B74" s="16"/>
      <c r="C74" s="216" t="s">
        <v>240</v>
      </c>
      <c r="D74" s="217" t="s">
        <v>26</v>
      </c>
      <c r="E74" s="217" t="s">
        <v>44</v>
      </c>
      <c r="F74" s="216"/>
      <c r="G74" s="218" t="s">
        <v>708</v>
      </c>
      <c r="H74" s="108">
        <f>H75</f>
        <v>12.4</v>
      </c>
      <c r="I74" s="108">
        <f t="shared" si="17"/>
        <v>12.9</v>
      </c>
      <c r="J74" s="108">
        <f t="shared" si="17"/>
        <v>146.69999999999999</v>
      </c>
    </row>
    <row r="75" spans="1:10" ht="48">
      <c r="A75" s="16"/>
      <c r="B75" s="16"/>
      <c r="C75" s="216" t="s">
        <v>240</v>
      </c>
      <c r="D75" s="217" t="s">
        <v>26</v>
      </c>
      <c r="E75" s="217" t="s">
        <v>45</v>
      </c>
      <c r="F75" s="217"/>
      <c r="G75" s="218" t="s">
        <v>709</v>
      </c>
      <c r="H75" s="108">
        <f t="shared" si="17"/>
        <v>12.4</v>
      </c>
      <c r="I75" s="108">
        <f t="shared" si="17"/>
        <v>12.9</v>
      </c>
      <c r="J75" s="108">
        <f t="shared" si="17"/>
        <v>146.69999999999999</v>
      </c>
    </row>
    <row r="76" spans="1:10" ht="84">
      <c r="A76" s="16"/>
      <c r="B76" s="16"/>
      <c r="C76" s="16" t="s">
        <v>240</v>
      </c>
      <c r="D76" s="9" t="s">
        <v>26</v>
      </c>
      <c r="E76" s="172" t="s">
        <v>714</v>
      </c>
      <c r="F76" s="25"/>
      <c r="G76" s="136" t="s">
        <v>351</v>
      </c>
      <c r="H76" s="120">
        <f t="shared" si="17"/>
        <v>12.4</v>
      </c>
      <c r="I76" s="120">
        <f t="shared" si="17"/>
        <v>12.9</v>
      </c>
      <c r="J76" s="120">
        <f t="shared" si="17"/>
        <v>146.69999999999999</v>
      </c>
    </row>
    <row r="77" spans="1:10" ht="48">
      <c r="A77" s="16"/>
      <c r="B77" s="16"/>
      <c r="C77" s="16" t="s">
        <v>240</v>
      </c>
      <c r="D77" s="9" t="s">
        <v>26</v>
      </c>
      <c r="E77" s="172" t="s">
        <v>714</v>
      </c>
      <c r="F77" s="24" t="s">
        <v>242</v>
      </c>
      <c r="G77" s="130" t="s">
        <v>654</v>
      </c>
      <c r="H77" s="120">
        <f t="shared" si="17"/>
        <v>12.4</v>
      </c>
      <c r="I77" s="120">
        <f t="shared" si="17"/>
        <v>12.9</v>
      </c>
      <c r="J77" s="120">
        <f>J78</f>
        <v>146.69999999999999</v>
      </c>
    </row>
    <row r="78" spans="1:10" ht="24">
      <c r="A78" s="16"/>
      <c r="B78" s="16"/>
      <c r="C78" s="16" t="s">
        <v>240</v>
      </c>
      <c r="D78" s="9" t="s">
        <v>26</v>
      </c>
      <c r="E78" s="172" t="s">
        <v>714</v>
      </c>
      <c r="F78" s="16" t="s">
        <v>244</v>
      </c>
      <c r="G78" s="22" t="s">
        <v>640</v>
      </c>
      <c r="H78" s="108">
        <v>12.4</v>
      </c>
      <c r="I78" s="108">
        <v>12.9</v>
      </c>
      <c r="J78" s="108">
        <v>146.69999999999999</v>
      </c>
    </row>
    <row r="79" spans="1:10" s="225" customFormat="1" ht="84">
      <c r="A79" s="16"/>
      <c r="B79" s="16"/>
      <c r="C79" s="92" t="s">
        <v>240</v>
      </c>
      <c r="D79" s="92" t="s">
        <v>22</v>
      </c>
      <c r="E79" s="91"/>
      <c r="F79" s="92"/>
      <c r="G79" s="105" t="s">
        <v>33</v>
      </c>
      <c r="H79" s="108">
        <f>H80</f>
        <v>1504.9580000000001</v>
      </c>
      <c r="I79" s="108">
        <f t="shared" ref="I79:J81" si="18">I80</f>
        <v>0</v>
      </c>
      <c r="J79" s="108">
        <f t="shared" si="18"/>
        <v>0</v>
      </c>
    </row>
    <row r="80" spans="1:10" s="225" customFormat="1" ht="60">
      <c r="A80" s="16"/>
      <c r="B80" s="16"/>
      <c r="C80" s="168" t="s">
        <v>240</v>
      </c>
      <c r="D80" s="168" t="s">
        <v>22</v>
      </c>
      <c r="E80" s="101" t="s">
        <v>43</v>
      </c>
      <c r="F80" s="168"/>
      <c r="G80" s="169" t="s">
        <v>788</v>
      </c>
      <c r="H80" s="170">
        <f>H81</f>
        <v>1504.9580000000001</v>
      </c>
      <c r="I80" s="170">
        <f t="shared" si="18"/>
        <v>0</v>
      </c>
      <c r="J80" s="170">
        <f t="shared" si="18"/>
        <v>0</v>
      </c>
    </row>
    <row r="81" spans="1:10" s="225" customFormat="1" ht="24">
      <c r="A81" s="16"/>
      <c r="B81" s="16"/>
      <c r="C81" s="16" t="s">
        <v>240</v>
      </c>
      <c r="D81" s="16" t="s">
        <v>22</v>
      </c>
      <c r="E81" s="9" t="s">
        <v>778</v>
      </c>
      <c r="F81" s="16"/>
      <c r="G81" s="22" t="s">
        <v>704</v>
      </c>
      <c r="H81" s="108">
        <f>H82</f>
        <v>1504.9580000000001</v>
      </c>
      <c r="I81" s="108">
        <f t="shared" si="18"/>
        <v>0</v>
      </c>
      <c r="J81" s="108">
        <f t="shared" si="18"/>
        <v>0</v>
      </c>
    </row>
    <row r="82" spans="1:10" s="225" customFormat="1" ht="36">
      <c r="A82" s="16"/>
      <c r="B82" s="16"/>
      <c r="C82" s="16" t="s">
        <v>240</v>
      </c>
      <c r="D82" s="16" t="s">
        <v>22</v>
      </c>
      <c r="E82" s="172" t="s">
        <v>779</v>
      </c>
      <c r="F82" s="16"/>
      <c r="G82" s="22" t="s">
        <v>949</v>
      </c>
      <c r="H82" s="108">
        <f>H84+H88</f>
        <v>1504.9580000000001</v>
      </c>
      <c r="I82" s="108">
        <f t="shared" ref="I82:J82" si="19">I84+I88</f>
        <v>0</v>
      </c>
      <c r="J82" s="108">
        <f t="shared" si="19"/>
        <v>0</v>
      </c>
    </row>
    <row r="83" spans="1:10" s="228" customFormat="1" ht="48">
      <c r="A83" s="16"/>
      <c r="B83" s="16"/>
      <c r="C83" s="16" t="s">
        <v>240</v>
      </c>
      <c r="D83" s="16" t="s">
        <v>22</v>
      </c>
      <c r="E83" s="9" t="s">
        <v>934</v>
      </c>
      <c r="F83" s="25"/>
      <c r="G83" s="133" t="s">
        <v>762</v>
      </c>
      <c r="H83" s="108">
        <f>H84+H88</f>
        <v>1504.9580000000001</v>
      </c>
      <c r="I83" s="108">
        <f t="shared" ref="I83:J83" si="20">I84+I88</f>
        <v>0</v>
      </c>
      <c r="J83" s="108">
        <f t="shared" si="20"/>
        <v>0</v>
      </c>
    </row>
    <row r="84" spans="1:10" s="225" customFormat="1" ht="120">
      <c r="A84" s="16"/>
      <c r="B84" s="16"/>
      <c r="C84" s="16" t="s">
        <v>240</v>
      </c>
      <c r="D84" s="16" t="s">
        <v>22</v>
      </c>
      <c r="E84" s="9" t="s">
        <v>934</v>
      </c>
      <c r="F84" s="24" t="s">
        <v>543</v>
      </c>
      <c r="G84" s="130" t="s">
        <v>544</v>
      </c>
      <c r="H84" s="108">
        <f>H85+H86+H87</f>
        <v>1491.3620000000001</v>
      </c>
      <c r="I84" s="108">
        <f t="shared" ref="I84:J84" si="21">I85+I86+I87</f>
        <v>0</v>
      </c>
      <c r="J84" s="108">
        <f t="shared" si="21"/>
        <v>0</v>
      </c>
    </row>
    <row r="85" spans="1:10" s="225" customFormat="1" ht="36">
      <c r="A85" s="16"/>
      <c r="B85" s="16"/>
      <c r="C85" s="16" t="s">
        <v>240</v>
      </c>
      <c r="D85" s="16" t="s">
        <v>22</v>
      </c>
      <c r="E85" s="9" t="s">
        <v>934</v>
      </c>
      <c r="F85" s="25" t="s">
        <v>545</v>
      </c>
      <c r="G85" s="133" t="s">
        <v>170</v>
      </c>
      <c r="H85" s="108">
        <v>682.279</v>
      </c>
      <c r="I85" s="108">
        <v>0</v>
      </c>
      <c r="J85" s="108">
        <v>0</v>
      </c>
    </row>
    <row r="86" spans="1:10" s="225" customFormat="1" ht="60">
      <c r="A86" s="16"/>
      <c r="B86" s="16"/>
      <c r="C86" s="16" t="s">
        <v>240</v>
      </c>
      <c r="D86" s="16" t="s">
        <v>22</v>
      </c>
      <c r="E86" s="9" t="s">
        <v>934</v>
      </c>
      <c r="F86" s="25" t="s">
        <v>546</v>
      </c>
      <c r="G86" s="133" t="s">
        <v>171</v>
      </c>
      <c r="H86" s="108">
        <v>463.16</v>
      </c>
      <c r="I86" s="108">
        <v>0</v>
      </c>
      <c r="J86" s="108">
        <v>0</v>
      </c>
    </row>
    <row r="87" spans="1:10" s="225" customFormat="1" ht="72">
      <c r="A87" s="16"/>
      <c r="B87" s="16"/>
      <c r="C87" s="16" t="s">
        <v>240</v>
      </c>
      <c r="D87" s="16" t="s">
        <v>22</v>
      </c>
      <c r="E87" s="9" t="s">
        <v>934</v>
      </c>
      <c r="F87" s="25">
        <v>129</v>
      </c>
      <c r="G87" s="133" t="s">
        <v>172</v>
      </c>
      <c r="H87" s="108">
        <v>345.923</v>
      </c>
      <c r="I87" s="108">
        <v>0</v>
      </c>
      <c r="J87" s="108">
        <v>0</v>
      </c>
    </row>
    <row r="88" spans="1:10" s="225" customFormat="1" ht="48">
      <c r="A88" s="16"/>
      <c r="B88" s="16"/>
      <c r="C88" s="16" t="s">
        <v>240</v>
      </c>
      <c r="D88" s="16" t="s">
        <v>22</v>
      </c>
      <c r="E88" s="9" t="s">
        <v>934</v>
      </c>
      <c r="F88" s="24" t="s">
        <v>242</v>
      </c>
      <c r="G88" s="130" t="s">
        <v>654</v>
      </c>
      <c r="H88" s="108">
        <f>H89</f>
        <v>13.596</v>
      </c>
      <c r="I88" s="108">
        <f t="shared" ref="I88" si="22">I89</f>
        <v>0</v>
      </c>
      <c r="J88" s="108">
        <f t="shared" ref="J88" si="23">J89</f>
        <v>0</v>
      </c>
    </row>
    <row r="89" spans="1:10" s="225" customFormat="1" ht="24">
      <c r="A89" s="16"/>
      <c r="B89" s="16"/>
      <c r="C89" s="16" t="s">
        <v>240</v>
      </c>
      <c r="D89" s="16" t="s">
        <v>22</v>
      </c>
      <c r="E89" s="9" t="s">
        <v>934</v>
      </c>
      <c r="F89" s="16" t="s">
        <v>244</v>
      </c>
      <c r="G89" s="22" t="s">
        <v>640</v>
      </c>
      <c r="H89" s="108">
        <v>13.596</v>
      </c>
      <c r="I89" s="108">
        <v>0</v>
      </c>
      <c r="J89" s="108">
        <v>0</v>
      </c>
    </row>
    <row r="90" spans="1:10">
      <c r="A90" s="16"/>
      <c r="B90" s="16"/>
      <c r="C90" s="92" t="s">
        <v>240</v>
      </c>
      <c r="D90" s="92" t="s">
        <v>308</v>
      </c>
      <c r="E90" s="91"/>
      <c r="F90" s="92"/>
      <c r="G90" s="105" t="s">
        <v>284</v>
      </c>
      <c r="H90" s="119">
        <f>H93</f>
        <v>650.18499999999995</v>
      </c>
      <c r="I90" s="119">
        <f>I93</f>
        <v>1000</v>
      </c>
      <c r="J90" s="119">
        <f>J93</f>
        <v>1000</v>
      </c>
    </row>
    <row r="91" spans="1:10" ht="24">
      <c r="A91" s="16"/>
      <c r="B91" s="16"/>
      <c r="C91" s="16" t="s">
        <v>240</v>
      </c>
      <c r="D91" s="16" t="s">
        <v>308</v>
      </c>
      <c r="E91" s="9" t="s">
        <v>124</v>
      </c>
      <c r="F91" s="9"/>
      <c r="G91" s="22" t="s">
        <v>66</v>
      </c>
      <c r="H91" s="108">
        <f>H93</f>
        <v>650.18499999999995</v>
      </c>
      <c r="I91" s="108">
        <f>I93</f>
        <v>1000</v>
      </c>
      <c r="J91" s="108">
        <f>J93</f>
        <v>1000</v>
      </c>
    </row>
    <row r="92" spans="1:10" ht="24">
      <c r="A92" s="16"/>
      <c r="B92" s="16"/>
      <c r="C92" s="16" t="s">
        <v>240</v>
      </c>
      <c r="D92" s="16" t="s">
        <v>308</v>
      </c>
      <c r="E92" s="9" t="s">
        <v>176</v>
      </c>
      <c r="F92" s="9"/>
      <c r="G92" s="22" t="s">
        <v>177</v>
      </c>
      <c r="H92" s="108">
        <f>H93</f>
        <v>650.18499999999995</v>
      </c>
      <c r="I92" s="108">
        <f>I93</f>
        <v>1000</v>
      </c>
      <c r="J92" s="108">
        <f>J93</f>
        <v>1000</v>
      </c>
    </row>
    <row r="93" spans="1:10" ht="36">
      <c r="A93" s="16"/>
      <c r="B93" s="16"/>
      <c r="C93" s="16" t="s">
        <v>240</v>
      </c>
      <c r="D93" s="16" t="s">
        <v>308</v>
      </c>
      <c r="E93" s="9" t="s">
        <v>765</v>
      </c>
      <c r="F93" s="16"/>
      <c r="G93" s="22" t="s">
        <v>1006</v>
      </c>
      <c r="H93" s="108">
        <f>H95</f>
        <v>650.18499999999995</v>
      </c>
      <c r="I93" s="108">
        <f>I95</f>
        <v>1000</v>
      </c>
      <c r="J93" s="108">
        <f>J95</f>
        <v>1000</v>
      </c>
    </row>
    <row r="94" spans="1:10" ht="24">
      <c r="A94" s="16"/>
      <c r="B94" s="16"/>
      <c r="C94" s="16" t="s">
        <v>240</v>
      </c>
      <c r="D94" s="16" t="s">
        <v>308</v>
      </c>
      <c r="E94" s="9" t="s">
        <v>765</v>
      </c>
      <c r="F94" s="16">
        <v>800</v>
      </c>
      <c r="G94" s="22" t="s">
        <v>249</v>
      </c>
      <c r="H94" s="108">
        <f>H95</f>
        <v>650.18499999999995</v>
      </c>
      <c r="I94" s="108">
        <f t="shared" ref="I94:J94" si="24">I95</f>
        <v>1000</v>
      </c>
      <c r="J94" s="108">
        <f t="shared" si="24"/>
        <v>1000</v>
      </c>
    </row>
    <row r="95" spans="1:10">
      <c r="A95" s="16"/>
      <c r="B95" s="16"/>
      <c r="C95" s="16" t="s">
        <v>240</v>
      </c>
      <c r="D95" s="16" t="s">
        <v>308</v>
      </c>
      <c r="E95" s="9" t="s">
        <v>765</v>
      </c>
      <c r="F95" s="16" t="s">
        <v>60</v>
      </c>
      <c r="G95" s="22" t="s">
        <v>65</v>
      </c>
      <c r="H95" s="108">
        <v>650.18499999999995</v>
      </c>
      <c r="I95" s="108">
        <v>1000</v>
      </c>
      <c r="J95" s="108">
        <v>1000</v>
      </c>
    </row>
    <row r="96" spans="1:10" ht="36">
      <c r="A96" s="16"/>
      <c r="B96" s="16"/>
      <c r="C96" s="92" t="s">
        <v>240</v>
      </c>
      <c r="D96" s="92" t="s">
        <v>23</v>
      </c>
      <c r="E96" s="91"/>
      <c r="F96" s="92"/>
      <c r="G96" s="105" t="s">
        <v>24</v>
      </c>
      <c r="H96" s="119">
        <f>H97+H157+H150</f>
        <v>96455.202000000005</v>
      </c>
      <c r="I96" s="119">
        <f t="shared" ref="I96:J96" si="25">I97+I157+I150</f>
        <v>70172.197</v>
      </c>
      <c r="J96" s="119">
        <f t="shared" si="25"/>
        <v>70175.097000000009</v>
      </c>
    </row>
    <row r="97" spans="1:10" ht="60">
      <c r="A97" s="16"/>
      <c r="B97" s="16"/>
      <c r="C97" s="168" t="s">
        <v>240</v>
      </c>
      <c r="D97" s="168" t="s">
        <v>23</v>
      </c>
      <c r="E97" s="101" t="s">
        <v>43</v>
      </c>
      <c r="F97" s="168"/>
      <c r="G97" s="169" t="s">
        <v>788</v>
      </c>
      <c r="H97" s="170">
        <f>H98+H126</f>
        <v>89088.98</v>
      </c>
      <c r="I97" s="170">
        <f>I98+I126</f>
        <v>63312.063999999998</v>
      </c>
      <c r="J97" s="170">
        <f>J98+J126</f>
        <v>63314.964000000007</v>
      </c>
    </row>
    <row r="98" spans="1:10" ht="48">
      <c r="A98" s="16"/>
      <c r="B98" s="16"/>
      <c r="C98" s="16" t="s">
        <v>240</v>
      </c>
      <c r="D98" s="16" t="s">
        <v>23</v>
      </c>
      <c r="E98" s="9" t="s">
        <v>44</v>
      </c>
      <c r="F98" s="16"/>
      <c r="G98" s="22" t="s">
        <v>708</v>
      </c>
      <c r="H98" s="108">
        <f>H99+H119</f>
        <v>45992.061000000002</v>
      </c>
      <c r="I98" s="108">
        <f t="shared" ref="I98:J98" si="26">I99+I119</f>
        <v>39415.379000000001</v>
      </c>
      <c r="J98" s="108">
        <f t="shared" si="26"/>
        <v>39418.279000000002</v>
      </c>
    </row>
    <row r="99" spans="1:10" ht="36">
      <c r="A99" s="16"/>
      <c r="B99" s="16"/>
      <c r="C99" s="16" t="s">
        <v>240</v>
      </c>
      <c r="D99" s="16" t="s">
        <v>23</v>
      </c>
      <c r="E99" s="9" t="s">
        <v>102</v>
      </c>
      <c r="F99" s="16"/>
      <c r="G99" s="22" t="s">
        <v>949</v>
      </c>
      <c r="H99" s="108">
        <f>H100+H110+H116</f>
        <v>45628.161</v>
      </c>
      <c r="I99" s="108">
        <f t="shared" ref="I99:J99" si="27">I100+I110+I116</f>
        <v>39048.779000000002</v>
      </c>
      <c r="J99" s="108">
        <f t="shared" si="27"/>
        <v>39048.779000000002</v>
      </c>
    </row>
    <row r="100" spans="1:10" ht="36">
      <c r="A100" s="16"/>
      <c r="B100" s="16"/>
      <c r="C100" s="16" t="s">
        <v>240</v>
      </c>
      <c r="D100" s="16" t="s">
        <v>23</v>
      </c>
      <c r="E100" s="9" t="s">
        <v>436</v>
      </c>
      <c r="F100" s="25"/>
      <c r="G100" s="136" t="s">
        <v>373</v>
      </c>
      <c r="H100" s="123">
        <f>H101+H105+H108</f>
        <v>44627.133000000002</v>
      </c>
      <c r="I100" s="123">
        <f>I101+I105+I108</f>
        <v>38669.779000000002</v>
      </c>
      <c r="J100" s="123">
        <f>J101+J105+J108</f>
        <v>38669.779000000002</v>
      </c>
    </row>
    <row r="101" spans="1:10" ht="120">
      <c r="A101" s="16"/>
      <c r="B101" s="16"/>
      <c r="C101" s="16" t="s">
        <v>240</v>
      </c>
      <c r="D101" s="16" t="s">
        <v>23</v>
      </c>
      <c r="E101" s="9" t="s">
        <v>436</v>
      </c>
      <c r="F101" s="24" t="s">
        <v>543</v>
      </c>
      <c r="G101" s="130" t="s">
        <v>544</v>
      </c>
      <c r="H101" s="123">
        <f>H102+H103+H104</f>
        <v>21250.286</v>
      </c>
      <c r="I101" s="123">
        <f>I102+I103+I104</f>
        <v>20477.973999999998</v>
      </c>
      <c r="J101" s="123">
        <f>J102+J103+J104</f>
        <v>20477.973999999998</v>
      </c>
    </row>
    <row r="102" spans="1:10" ht="24">
      <c r="A102" s="16"/>
      <c r="B102" s="16"/>
      <c r="C102" s="16" t="s">
        <v>240</v>
      </c>
      <c r="D102" s="16" t="s">
        <v>23</v>
      </c>
      <c r="E102" s="9" t="s">
        <v>436</v>
      </c>
      <c r="F102" s="25" t="s">
        <v>550</v>
      </c>
      <c r="G102" s="133" t="s">
        <v>644</v>
      </c>
      <c r="H102" s="123">
        <v>16308.361999999999</v>
      </c>
      <c r="I102" s="123">
        <v>15715.188</v>
      </c>
      <c r="J102" s="123">
        <v>15715.188</v>
      </c>
    </row>
    <row r="103" spans="1:10" ht="36">
      <c r="A103" s="16"/>
      <c r="B103" s="16"/>
      <c r="C103" s="16" t="s">
        <v>240</v>
      </c>
      <c r="D103" s="16" t="s">
        <v>23</v>
      </c>
      <c r="E103" s="9" t="s">
        <v>436</v>
      </c>
      <c r="F103" s="25">
        <v>112</v>
      </c>
      <c r="G103" s="133" t="s">
        <v>547</v>
      </c>
      <c r="H103" s="123">
        <v>16.8</v>
      </c>
      <c r="I103" s="123">
        <v>16.8</v>
      </c>
      <c r="J103" s="123">
        <v>16.8</v>
      </c>
    </row>
    <row r="104" spans="1:10" ht="60">
      <c r="A104" s="16"/>
      <c r="B104" s="16"/>
      <c r="C104" s="16" t="s">
        <v>240</v>
      </c>
      <c r="D104" s="16" t="s">
        <v>23</v>
      </c>
      <c r="E104" s="9" t="s">
        <v>436</v>
      </c>
      <c r="F104" s="25">
        <v>119</v>
      </c>
      <c r="G104" s="133" t="s">
        <v>651</v>
      </c>
      <c r="H104" s="123">
        <v>4925.1239999999998</v>
      </c>
      <c r="I104" s="123">
        <v>4745.9859999999999</v>
      </c>
      <c r="J104" s="123">
        <v>4745.9859999999999</v>
      </c>
    </row>
    <row r="105" spans="1:10" ht="48">
      <c r="A105" s="16"/>
      <c r="B105" s="16"/>
      <c r="C105" s="16" t="s">
        <v>240</v>
      </c>
      <c r="D105" s="16" t="s">
        <v>23</v>
      </c>
      <c r="E105" s="9" t="s">
        <v>436</v>
      </c>
      <c r="F105" s="24" t="s">
        <v>242</v>
      </c>
      <c r="G105" s="130" t="s">
        <v>654</v>
      </c>
      <c r="H105" s="123">
        <f>H106+H107</f>
        <v>23350.686999999998</v>
      </c>
      <c r="I105" s="123">
        <f>I106+I107</f>
        <v>18165.645</v>
      </c>
      <c r="J105" s="123">
        <f>J106+J107</f>
        <v>18165.645</v>
      </c>
    </row>
    <row r="106" spans="1:10" ht="24">
      <c r="A106" s="16"/>
      <c r="B106" s="16"/>
      <c r="C106" s="16" t="s">
        <v>240</v>
      </c>
      <c r="D106" s="16" t="s">
        <v>23</v>
      </c>
      <c r="E106" s="9" t="s">
        <v>436</v>
      </c>
      <c r="F106" s="16" t="s">
        <v>244</v>
      </c>
      <c r="G106" s="22" t="s">
        <v>640</v>
      </c>
      <c r="H106" s="123">
        <v>20398.962</v>
      </c>
      <c r="I106" s="123">
        <v>15213.92</v>
      </c>
      <c r="J106" s="123">
        <v>15213.92</v>
      </c>
    </row>
    <row r="107" spans="1:10" ht="24">
      <c r="A107" s="16"/>
      <c r="B107" s="16"/>
      <c r="C107" s="16" t="s">
        <v>240</v>
      </c>
      <c r="D107" s="16" t="s">
        <v>23</v>
      </c>
      <c r="E107" s="9" t="s">
        <v>436</v>
      </c>
      <c r="F107" s="16">
        <v>247</v>
      </c>
      <c r="G107" s="22" t="s">
        <v>679</v>
      </c>
      <c r="H107" s="123">
        <v>2951.7249999999999</v>
      </c>
      <c r="I107" s="123">
        <v>2951.7249999999999</v>
      </c>
      <c r="J107" s="123">
        <v>2951.7249999999999</v>
      </c>
    </row>
    <row r="108" spans="1:10" ht="24">
      <c r="A108" s="16"/>
      <c r="B108" s="16"/>
      <c r="C108" s="16" t="s">
        <v>240</v>
      </c>
      <c r="D108" s="16" t="s">
        <v>23</v>
      </c>
      <c r="E108" s="9" t="s">
        <v>436</v>
      </c>
      <c r="F108" s="24" t="s">
        <v>248</v>
      </c>
      <c r="G108" s="130" t="s">
        <v>249</v>
      </c>
      <c r="H108" s="108">
        <f>H109</f>
        <v>26.16</v>
      </c>
      <c r="I108" s="108">
        <f>I109</f>
        <v>26.16</v>
      </c>
      <c r="J108" s="108">
        <f>J109</f>
        <v>26.16</v>
      </c>
    </row>
    <row r="109" spans="1:10" ht="24">
      <c r="A109" s="16"/>
      <c r="B109" s="16"/>
      <c r="C109" s="16" t="s">
        <v>240</v>
      </c>
      <c r="D109" s="16" t="s">
        <v>23</v>
      </c>
      <c r="E109" s="9" t="s">
        <v>436</v>
      </c>
      <c r="F109" s="16" t="s">
        <v>548</v>
      </c>
      <c r="G109" s="133" t="s">
        <v>643</v>
      </c>
      <c r="H109" s="108">
        <v>26.16</v>
      </c>
      <c r="I109" s="108">
        <v>26.16</v>
      </c>
      <c r="J109" s="108">
        <v>26.16</v>
      </c>
    </row>
    <row r="110" spans="1:10" ht="36">
      <c r="A110" s="16"/>
      <c r="B110" s="16"/>
      <c r="C110" s="16" t="s">
        <v>240</v>
      </c>
      <c r="D110" s="16" t="s">
        <v>23</v>
      </c>
      <c r="E110" s="9" t="s">
        <v>712</v>
      </c>
      <c r="F110" s="16"/>
      <c r="G110" s="22" t="s">
        <v>711</v>
      </c>
      <c r="H110" s="108">
        <f>H111+H113</f>
        <v>673.98099999999999</v>
      </c>
      <c r="I110" s="108">
        <f>I111+I113</f>
        <v>379</v>
      </c>
      <c r="J110" s="108">
        <f>J111+J113</f>
        <v>379</v>
      </c>
    </row>
    <row r="111" spans="1:10" ht="48">
      <c r="A111" s="16"/>
      <c r="B111" s="16"/>
      <c r="C111" s="16" t="s">
        <v>240</v>
      </c>
      <c r="D111" s="16" t="s">
        <v>23</v>
      </c>
      <c r="E111" s="9" t="s">
        <v>712</v>
      </c>
      <c r="F111" s="24" t="s">
        <v>242</v>
      </c>
      <c r="G111" s="130" t="s">
        <v>654</v>
      </c>
      <c r="H111" s="108">
        <f>H112</f>
        <v>518.79999999999995</v>
      </c>
      <c r="I111" s="108">
        <f>I112</f>
        <v>314</v>
      </c>
      <c r="J111" s="108">
        <f>J112</f>
        <v>314</v>
      </c>
    </row>
    <row r="112" spans="1:10" ht="24">
      <c r="A112" s="16"/>
      <c r="B112" s="16"/>
      <c r="C112" s="16" t="s">
        <v>240</v>
      </c>
      <c r="D112" s="16" t="s">
        <v>23</v>
      </c>
      <c r="E112" s="9" t="s">
        <v>712</v>
      </c>
      <c r="F112" s="16" t="s">
        <v>244</v>
      </c>
      <c r="G112" s="22" t="s">
        <v>640</v>
      </c>
      <c r="H112" s="108">
        <v>518.79999999999995</v>
      </c>
      <c r="I112" s="108">
        <v>314</v>
      </c>
      <c r="J112" s="108">
        <v>314</v>
      </c>
    </row>
    <row r="113" spans="1:10" ht="24">
      <c r="A113" s="16"/>
      <c r="B113" s="16"/>
      <c r="C113" s="16" t="s">
        <v>240</v>
      </c>
      <c r="D113" s="16" t="s">
        <v>23</v>
      </c>
      <c r="E113" s="9" t="s">
        <v>712</v>
      </c>
      <c r="F113" s="24" t="s">
        <v>248</v>
      </c>
      <c r="G113" s="130" t="s">
        <v>249</v>
      </c>
      <c r="H113" s="108">
        <f>H115+H114</f>
        <v>155.18099999999998</v>
      </c>
      <c r="I113" s="108">
        <f t="shared" ref="I113:J113" si="28">I115+I114</f>
        <v>65</v>
      </c>
      <c r="J113" s="108">
        <f t="shared" si="28"/>
        <v>65</v>
      </c>
    </row>
    <row r="114" spans="1:10" s="225" customFormat="1" ht="60">
      <c r="A114" s="16"/>
      <c r="B114" s="16"/>
      <c r="C114" s="16" t="s">
        <v>240</v>
      </c>
      <c r="D114" s="16" t="s">
        <v>23</v>
      </c>
      <c r="E114" s="9" t="s">
        <v>712</v>
      </c>
      <c r="F114" s="16">
        <v>831</v>
      </c>
      <c r="G114" s="22" t="s">
        <v>535</v>
      </c>
      <c r="H114" s="126">
        <v>50.180999999999997</v>
      </c>
      <c r="I114" s="126">
        <v>0</v>
      </c>
      <c r="J114" s="126">
        <v>0</v>
      </c>
    </row>
    <row r="115" spans="1:10">
      <c r="A115" s="16"/>
      <c r="B115" s="16"/>
      <c r="C115" s="16" t="s">
        <v>240</v>
      </c>
      <c r="D115" s="16" t="s">
        <v>23</v>
      </c>
      <c r="E115" s="9" t="s">
        <v>712</v>
      </c>
      <c r="F115" s="16">
        <v>853</v>
      </c>
      <c r="G115" s="22" t="s">
        <v>693</v>
      </c>
      <c r="H115" s="108">
        <v>105</v>
      </c>
      <c r="I115" s="108">
        <v>65</v>
      </c>
      <c r="J115" s="108">
        <v>65</v>
      </c>
    </row>
    <row r="116" spans="1:10" s="230" customFormat="1" ht="48">
      <c r="A116" s="16"/>
      <c r="B116" s="16"/>
      <c r="C116" s="16" t="s">
        <v>240</v>
      </c>
      <c r="D116" s="16" t="s">
        <v>23</v>
      </c>
      <c r="E116" s="9" t="s">
        <v>1100</v>
      </c>
      <c r="F116" s="16"/>
      <c r="G116" s="22" t="s">
        <v>1101</v>
      </c>
      <c r="H116" s="108">
        <f>H117</f>
        <v>327.04700000000003</v>
      </c>
      <c r="I116" s="108">
        <f t="shared" ref="I116:J117" si="29">I117</f>
        <v>0</v>
      </c>
      <c r="J116" s="108">
        <f t="shared" si="29"/>
        <v>0</v>
      </c>
    </row>
    <row r="117" spans="1:10" s="230" customFormat="1" ht="48">
      <c r="A117" s="16"/>
      <c r="B117" s="16"/>
      <c r="C117" s="16" t="s">
        <v>240</v>
      </c>
      <c r="D117" s="16" t="s">
        <v>23</v>
      </c>
      <c r="E117" s="9" t="s">
        <v>1100</v>
      </c>
      <c r="F117" s="24" t="s">
        <v>242</v>
      </c>
      <c r="G117" s="130" t="s">
        <v>654</v>
      </c>
      <c r="H117" s="108">
        <f>H118</f>
        <v>327.04700000000003</v>
      </c>
      <c r="I117" s="108">
        <f t="shared" si="29"/>
        <v>0</v>
      </c>
      <c r="J117" s="108">
        <f t="shared" si="29"/>
        <v>0</v>
      </c>
    </row>
    <row r="118" spans="1:10" s="230" customFormat="1" ht="24">
      <c r="A118" s="16"/>
      <c r="B118" s="16"/>
      <c r="C118" s="16" t="s">
        <v>240</v>
      </c>
      <c r="D118" s="16" t="s">
        <v>23</v>
      </c>
      <c r="E118" s="9" t="s">
        <v>1100</v>
      </c>
      <c r="F118" s="16" t="s">
        <v>244</v>
      </c>
      <c r="G118" s="22" t="s">
        <v>640</v>
      </c>
      <c r="H118" s="108">
        <v>327.04700000000003</v>
      </c>
      <c r="I118" s="108">
        <v>0</v>
      </c>
      <c r="J118" s="108">
        <v>0</v>
      </c>
    </row>
    <row r="119" spans="1:10" ht="48">
      <c r="A119" s="16"/>
      <c r="B119" s="18"/>
      <c r="C119" s="16" t="s">
        <v>240</v>
      </c>
      <c r="D119" s="16" t="s">
        <v>23</v>
      </c>
      <c r="E119" s="9" t="s">
        <v>45</v>
      </c>
      <c r="F119" s="9"/>
      <c r="G119" s="22" t="s">
        <v>709</v>
      </c>
      <c r="H119" s="108">
        <f>H120</f>
        <v>363.9</v>
      </c>
      <c r="I119" s="108">
        <f t="shared" ref="I119:J119" si="30">I120</f>
        <v>366.59999999999997</v>
      </c>
      <c r="J119" s="108">
        <f t="shared" si="30"/>
        <v>369.5</v>
      </c>
    </row>
    <row r="120" spans="1:10" ht="132">
      <c r="A120" s="16"/>
      <c r="B120" s="18"/>
      <c r="C120" s="16" t="s">
        <v>240</v>
      </c>
      <c r="D120" s="16" t="s">
        <v>23</v>
      </c>
      <c r="E120" s="26" t="s">
        <v>715</v>
      </c>
      <c r="F120" s="134"/>
      <c r="G120" s="135" t="s">
        <v>214</v>
      </c>
      <c r="H120" s="108">
        <f>H124+H121</f>
        <v>363.9</v>
      </c>
      <c r="I120" s="108">
        <f>I124+I121</f>
        <v>366.59999999999997</v>
      </c>
      <c r="J120" s="108">
        <f>J124+J121</f>
        <v>369.5</v>
      </c>
    </row>
    <row r="121" spans="1:10" ht="120">
      <c r="A121" s="16"/>
      <c r="B121" s="18"/>
      <c r="C121" s="16" t="s">
        <v>240</v>
      </c>
      <c r="D121" s="16" t="s">
        <v>23</v>
      </c>
      <c r="E121" s="26" t="s">
        <v>715</v>
      </c>
      <c r="F121" s="24" t="s">
        <v>543</v>
      </c>
      <c r="G121" s="130" t="s">
        <v>544</v>
      </c>
      <c r="H121" s="108">
        <f>H122+H123</f>
        <v>303.36599999999999</v>
      </c>
      <c r="I121" s="108">
        <f>I122+I123</f>
        <v>303.36599999999999</v>
      </c>
      <c r="J121" s="108">
        <f>J122+J123</f>
        <v>303.36599999999999</v>
      </c>
    </row>
    <row r="122" spans="1:10" ht="36">
      <c r="A122" s="16"/>
      <c r="B122" s="18"/>
      <c r="C122" s="16" t="s">
        <v>240</v>
      </c>
      <c r="D122" s="16" t="s">
        <v>23</v>
      </c>
      <c r="E122" s="26" t="s">
        <v>715</v>
      </c>
      <c r="F122" s="25" t="s">
        <v>545</v>
      </c>
      <c r="G122" s="133" t="s">
        <v>170</v>
      </c>
      <c r="H122" s="108">
        <v>233</v>
      </c>
      <c r="I122" s="108">
        <v>233</v>
      </c>
      <c r="J122" s="108">
        <v>233</v>
      </c>
    </row>
    <row r="123" spans="1:10" ht="72">
      <c r="A123" s="16"/>
      <c r="B123" s="18"/>
      <c r="C123" s="16" t="s">
        <v>240</v>
      </c>
      <c r="D123" s="16" t="s">
        <v>23</v>
      </c>
      <c r="E123" s="26" t="s">
        <v>715</v>
      </c>
      <c r="F123" s="25">
        <v>129</v>
      </c>
      <c r="G123" s="133" t="s">
        <v>172</v>
      </c>
      <c r="H123" s="108">
        <v>70.366</v>
      </c>
      <c r="I123" s="108">
        <v>70.366</v>
      </c>
      <c r="J123" s="108">
        <v>70.366</v>
      </c>
    </row>
    <row r="124" spans="1:10" ht="48">
      <c r="A124" s="16"/>
      <c r="B124" s="18"/>
      <c r="C124" s="16" t="s">
        <v>240</v>
      </c>
      <c r="D124" s="16" t="s">
        <v>23</v>
      </c>
      <c r="E124" s="26" t="s">
        <v>715</v>
      </c>
      <c r="F124" s="24" t="s">
        <v>242</v>
      </c>
      <c r="G124" s="130" t="s">
        <v>654</v>
      </c>
      <c r="H124" s="108">
        <f>H125</f>
        <v>60.533999999999999</v>
      </c>
      <c r="I124" s="108">
        <f>I125</f>
        <v>63.234000000000002</v>
      </c>
      <c r="J124" s="108">
        <f>J125</f>
        <v>66.134</v>
      </c>
    </row>
    <row r="125" spans="1:10" ht="24">
      <c r="A125" s="16"/>
      <c r="B125" s="18"/>
      <c r="C125" s="16" t="s">
        <v>240</v>
      </c>
      <c r="D125" s="16" t="s">
        <v>23</v>
      </c>
      <c r="E125" s="26" t="s">
        <v>715</v>
      </c>
      <c r="F125" s="16" t="s">
        <v>244</v>
      </c>
      <c r="G125" s="22" t="s">
        <v>640</v>
      </c>
      <c r="H125" s="108">
        <v>60.533999999999999</v>
      </c>
      <c r="I125" s="108">
        <v>63.234000000000002</v>
      </c>
      <c r="J125" s="108">
        <v>66.134</v>
      </c>
    </row>
    <row r="126" spans="1:10" ht="24">
      <c r="A126" s="16"/>
      <c r="B126" s="18"/>
      <c r="C126" s="16" t="s">
        <v>240</v>
      </c>
      <c r="D126" s="16" t="s">
        <v>23</v>
      </c>
      <c r="E126" s="9" t="s">
        <v>778</v>
      </c>
      <c r="F126" s="16"/>
      <c r="G126" s="22" t="s">
        <v>704</v>
      </c>
      <c r="H126" s="108">
        <f>H127</f>
        <v>43096.918999999994</v>
      </c>
      <c r="I126" s="108">
        <f t="shared" ref="I126:J126" si="31">I127</f>
        <v>23896.685000000001</v>
      </c>
      <c r="J126" s="108">
        <f t="shared" si="31"/>
        <v>23896.685000000001</v>
      </c>
    </row>
    <row r="127" spans="1:10" ht="36">
      <c r="A127" s="16"/>
      <c r="B127" s="18"/>
      <c r="C127" s="16" t="s">
        <v>240</v>
      </c>
      <c r="D127" s="16" t="s">
        <v>23</v>
      </c>
      <c r="E127" s="171" t="s">
        <v>779</v>
      </c>
      <c r="F127" s="16"/>
      <c r="G127" s="22" t="s">
        <v>949</v>
      </c>
      <c r="H127" s="108">
        <f>H128+H132+H138</f>
        <v>43096.918999999994</v>
      </c>
      <c r="I127" s="108">
        <f>I128+I132+I138</f>
        <v>23896.685000000001</v>
      </c>
      <c r="J127" s="108">
        <f>J128+J132+J138</f>
        <v>23896.685000000001</v>
      </c>
    </row>
    <row r="128" spans="1:10" ht="72">
      <c r="A128" s="16"/>
      <c r="B128" s="18"/>
      <c r="C128" s="16" t="s">
        <v>240</v>
      </c>
      <c r="D128" s="16" t="s">
        <v>23</v>
      </c>
      <c r="E128" s="9" t="s">
        <v>781</v>
      </c>
      <c r="F128" s="25"/>
      <c r="G128" s="133" t="s">
        <v>716</v>
      </c>
      <c r="H128" s="108">
        <f>H129</f>
        <v>2109.1570000000002</v>
      </c>
      <c r="I128" s="108">
        <f t="shared" ref="I128:J128" si="32">I129</f>
        <v>958.20299999999997</v>
      </c>
      <c r="J128" s="108">
        <f t="shared" si="32"/>
        <v>958.20299999999997</v>
      </c>
    </row>
    <row r="129" spans="1:10" ht="120">
      <c r="A129" s="16"/>
      <c r="B129" s="18"/>
      <c r="C129" s="16" t="s">
        <v>240</v>
      </c>
      <c r="D129" s="16" t="s">
        <v>23</v>
      </c>
      <c r="E129" s="9" t="s">
        <v>781</v>
      </c>
      <c r="F129" s="24" t="s">
        <v>543</v>
      </c>
      <c r="G129" s="130" t="s">
        <v>544</v>
      </c>
      <c r="H129" s="108">
        <f>H130+H131</f>
        <v>2109.1570000000002</v>
      </c>
      <c r="I129" s="108">
        <f>I130+I131</f>
        <v>958.20299999999997</v>
      </c>
      <c r="J129" s="108">
        <f>J130+J131</f>
        <v>958.20299999999997</v>
      </c>
    </row>
    <row r="130" spans="1:10" ht="36">
      <c r="A130" s="16"/>
      <c r="B130" s="18"/>
      <c r="C130" s="16" t="s">
        <v>240</v>
      </c>
      <c r="D130" s="16" t="s">
        <v>23</v>
      </c>
      <c r="E130" s="9" t="s">
        <v>781</v>
      </c>
      <c r="F130" s="25" t="s">
        <v>545</v>
      </c>
      <c r="G130" s="133" t="s">
        <v>170</v>
      </c>
      <c r="H130" s="108">
        <v>1619.95</v>
      </c>
      <c r="I130" s="108">
        <v>735.95</v>
      </c>
      <c r="J130" s="108">
        <v>735.95</v>
      </c>
    </row>
    <row r="131" spans="1:10" ht="72">
      <c r="A131" s="16"/>
      <c r="B131" s="18"/>
      <c r="C131" s="16" t="s">
        <v>240</v>
      </c>
      <c r="D131" s="16" t="s">
        <v>23</v>
      </c>
      <c r="E131" s="9" t="s">
        <v>781</v>
      </c>
      <c r="F131" s="25">
        <v>129</v>
      </c>
      <c r="G131" s="133" t="s">
        <v>172</v>
      </c>
      <c r="H131" s="108">
        <v>489.20699999999999</v>
      </c>
      <c r="I131" s="108">
        <v>222.25299999999999</v>
      </c>
      <c r="J131" s="108">
        <v>222.25299999999999</v>
      </c>
    </row>
    <row r="132" spans="1:10" ht="36">
      <c r="A132" s="16"/>
      <c r="B132" s="18"/>
      <c r="C132" s="16" t="s">
        <v>240</v>
      </c>
      <c r="D132" s="16" t="s">
        <v>23</v>
      </c>
      <c r="E132" s="9" t="s">
        <v>782</v>
      </c>
      <c r="F132" s="25"/>
      <c r="G132" s="136" t="s">
        <v>373</v>
      </c>
      <c r="H132" s="108">
        <f>H133+H136</f>
        <v>22938.482</v>
      </c>
      <c r="I132" s="108">
        <f t="shared" ref="I132:J132" si="33">I133+I136</f>
        <v>22938.482</v>
      </c>
      <c r="J132" s="108">
        <f t="shared" si="33"/>
        <v>22938.482</v>
      </c>
    </row>
    <row r="133" spans="1:10" ht="120">
      <c r="A133" s="16"/>
      <c r="B133" s="18"/>
      <c r="C133" s="16" t="s">
        <v>240</v>
      </c>
      <c r="D133" s="16" t="s">
        <v>23</v>
      </c>
      <c r="E133" s="9" t="s">
        <v>782</v>
      </c>
      <c r="F133" s="24" t="s">
        <v>543</v>
      </c>
      <c r="G133" s="130" t="s">
        <v>544</v>
      </c>
      <c r="H133" s="108">
        <f>H134+H135</f>
        <v>22317.982</v>
      </c>
      <c r="I133" s="108">
        <f t="shared" ref="I133:J133" si="34">I134+I135</f>
        <v>22317.982</v>
      </c>
      <c r="J133" s="108">
        <f t="shared" si="34"/>
        <v>22317.982</v>
      </c>
    </row>
    <row r="134" spans="1:10" ht="24">
      <c r="A134" s="16"/>
      <c r="B134" s="18"/>
      <c r="C134" s="16" t="s">
        <v>240</v>
      </c>
      <c r="D134" s="16" t="s">
        <v>23</v>
      </c>
      <c r="E134" s="9" t="s">
        <v>782</v>
      </c>
      <c r="F134" s="25" t="s">
        <v>550</v>
      </c>
      <c r="G134" s="133" t="s">
        <v>644</v>
      </c>
      <c r="H134" s="108">
        <v>17141.307000000001</v>
      </c>
      <c r="I134" s="108">
        <v>17141.307000000001</v>
      </c>
      <c r="J134" s="108">
        <v>17141.307000000001</v>
      </c>
    </row>
    <row r="135" spans="1:10" ht="60">
      <c r="A135" s="16"/>
      <c r="B135" s="18"/>
      <c r="C135" s="16" t="s">
        <v>240</v>
      </c>
      <c r="D135" s="16" t="s">
        <v>23</v>
      </c>
      <c r="E135" s="9" t="s">
        <v>782</v>
      </c>
      <c r="F135" s="25">
        <v>119</v>
      </c>
      <c r="G135" s="133" t="s">
        <v>651</v>
      </c>
      <c r="H135" s="108">
        <v>5176.6750000000002</v>
      </c>
      <c r="I135" s="108">
        <v>5176.6750000000002</v>
      </c>
      <c r="J135" s="108">
        <v>5176.6750000000002</v>
      </c>
    </row>
    <row r="136" spans="1:10" ht="48">
      <c r="A136" s="16"/>
      <c r="B136" s="18"/>
      <c r="C136" s="16" t="s">
        <v>240</v>
      </c>
      <c r="D136" s="16" t="s">
        <v>23</v>
      </c>
      <c r="E136" s="9" t="s">
        <v>782</v>
      </c>
      <c r="F136" s="24" t="s">
        <v>242</v>
      </c>
      <c r="G136" s="130" t="s">
        <v>654</v>
      </c>
      <c r="H136" s="108">
        <f>H137</f>
        <v>620.5</v>
      </c>
      <c r="I136" s="108">
        <f t="shared" ref="I136:J136" si="35">I137</f>
        <v>620.5</v>
      </c>
      <c r="J136" s="108">
        <f t="shared" si="35"/>
        <v>620.5</v>
      </c>
    </row>
    <row r="137" spans="1:10" ht="24">
      <c r="A137" s="16"/>
      <c r="B137" s="18"/>
      <c r="C137" s="16" t="s">
        <v>240</v>
      </c>
      <c r="D137" s="16" t="s">
        <v>23</v>
      </c>
      <c r="E137" s="9" t="s">
        <v>782</v>
      </c>
      <c r="F137" s="16" t="s">
        <v>244</v>
      </c>
      <c r="G137" s="22" t="s">
        <v>640</v>
      </c>
      <c r="H137" s="108">
        <v>620.5</v>
      </c>
      <c r="I137" s="108">
        <v>620.5</v>
      </c>
      <c r="J137" s="108">
        <v>620.5</v>
      </c>
    </row>
    <row r="138" spans="1:10" ht="48">
      <c r="A138" s="16"/>
      <c r="B138" s="18"/>
      <c r="C138" s="16" t="s">
        <v>240</v>
      </c>
      <c r="D138" s="16" t="s">
        <v>23</v>
      </c>
      <c r="E138" s="9" t="s">
        <v>934</v>
      </c>
      <c r="F138" s="25"/>
      <c r="G138" s="133" t="s">
        <v>762</v>
      </c>
      <c r="H138" s="108">
        <f>H139+H145+H148</f>
        <v>18049.28</v>
      </c>
      <c r="I138" s="108">
        <f t="shared" ref="I138:J138" si="36">I139+I145+I148</f>
        <v>0</v>
      </c>
      <c r="J138" s="108">
        <f t="shared" si="36"/>
        <v>0</v>
      </c>
    </row>
    <row r="139" spans="1:10" ht="120">
      <c r="A139" s="16"/>
      <c r="B139" s="18"/>
      <c r="C139" s="16" t="s">
        <v>240</v>
      </c>
      <c r="D139" s="16" t="s">
        <v>23</v>
      </c>
      <c r="E139" s="9" t="s">
        <v>934</v>
      </c>
      <c r="F139" s="24" t="s">
        <v>543</v>
      </c>
      <c r="G139" s="130" t="s">
        <v>544</v>
      </c>
      <c r="H139" s="108">
        <f>H140+H141+H142+H143+H144</f>
        <v>4935.2779999999993</v>
      </c>
      <c r="I139" s="108">
        <f t="shared" ref="I139:J139" si="37">I140+I141+I142+I143+I144</f>
        <v>0</v>
      </c>
      <c r="J139" s="108">
        <f t="shared" si="37"/>
        <v>0</v>
      </c>
    </row>
    <row r="140" spans="1:10" ht="24">
      <c r="A140" s="16"/>
      <c r="B140" s="18"/>
      <c r="C140" s="16" t="s">
        <v>240</v>
      </c>
      <c r="D140" s="16" t="s">
        <v>23</v>
      </c>
      <c r="E140" s="9" t="s">
        <v>934</v>
      </c>
      <c r="F140" s="25" t="s">
        <v>550</v>
      </c>
      <c r="G140" s="133" t="s">
        <v>644</v>
      </c>
      <c r="H140" s="108">
        <v>2920.277</v>
      </c>
      <c r="I140" s="108">
        <v>0</v>
      </c>
      <c r="J140" s="108">
        <v>0</v>
      </c>
    </row>
    <row r="141" spans="1:10" ht="60">
      <c r="A141" s="16"/>
      <c r="B141" s="18"/>
      <c r="C141" s="16" t="s">
        <v>240</v>
      </c>
      <c r="D141" s="16" t="s">
        <v>23</v>
      </c>
      <c r="E141" s="9" t="s">
        <v>934</v>
      </c>
      <c r="F141" s="25">
        <v>119</v>
      </c>
      <c r="G141" s="133" t="s">
        <v>651</v>
      </c>
      <c r="H141" s="108">
        <v>881.923</v>
      </c>
      <c r="I141" s="108">
        <v>0</v>
      </c>
      <c r="J141" s="108">
        <v>0</v>
      </c>
    </row>
    <row r="142" spans="1:10" s="225" customFormat="1" ht="36">
      <c r="A142" s="16"/>
      <c r="B142" s="18"/>
      <c r="C142" s="16" t="s">
        <v>240</v>
      </c>
      <c r="D142" s="16" t="s">
        <v>23</v>
      </c>
      <c r="E142" s="9" t="s">
        <v>934</v>
      </c>
      <c r="F142" s="25" t="s">
        <v>545</v>
      </c>
      <c r="G142" s="133" t="s">
        <v>170</v>
      </c>
      <c r="H142" s="108">
        <v>488.74799999999999</v>
      </c>
      <c r="I142" s="108">
        <v>0</v>
      </c>
      <c r="J142" s="108">
        <v>0</v>
      </c>
    </row>
    <row r="143" spans="1:10" s="225" customFormat="1" ht="60">
      <c r="A143" s="16"/>
      <c r="B143" s="18"/>
      <c r="C143" s="16" t="s">
        <v>240</v>
      </c>
      <c r="D143" s="16" t="s">
        <v>23</v>
      </c>
      <c r="E143" s="9" t="s">
        <v>934</v>
      </c>
      <c r="F143" s="25" t="s">
        <v>546</v>
      </c>
      <c r="G143" s="133" t="s">
        <v>171</v>
      </c>
      <c r="H143" s="108">
        <v>381.512</v>
      </c>
      <c r="I143" s="108">
        <v>0</v>
      </c>
      <c r="J143" s="108">
        <v>0</v>
      </c>
    </row>
    <row r="144" spans="1:10" s="225" customFormat="1" ht="72">
      <c r="A144" s="16"/>
      <c r="B144" s="18"/>
      <c r="C144" s="16" t="s">
        <v>240</v>
      </c>
      <c r="D144" s="16" t="s">
        <v>23</v>
      </c>
      <c r="E144" s="9" t="s">
        <v>934</v>
      </c>
      <c r="F144" s="25">
        <v>129</v>
      </c>
      <c r="G144" s="133" t="s">
        <v>172</v>
      </c>
      <c r="H144" s="108">
        <v>262.81799999999998</v>
      </c>
      <c r="I144" s="108">
        <v>0</v>
      </c>
      <c r="J144" s="108">
        <v>0</v>
      </c>
    </row>
    <row r="145" spans="1:10" ht="48">
      <c r="A145" s="16"/>
      <c r="B145" s="18"/>
      <c r="C145" s="16" t="s">
        <v>240</v>
      </c>
      <c r="D145" s="16" t="s">
        <v>23</v>
      </c>
      <c r="E145" s="9" t="s">
        <v>934</v>
      </c>
      <c r="F145" s="24" t="s">
        <v>242</v>
      </c>
      <c r="G145" s="130" t="s">
        <v>654</v>
      </c>
      <c r="H145" s="108">
        <f>H146+H147</f>
        <v>2451.4059999999999</v>
      </c>
      <c r="I145" s="108">
        <f t="shared" ref="I145:J145" si="38">I146+I147</f>
        <v>0</v>
      </c>
      <c r="J145" s="108">
        <f t="shared" si="38"/>
        <v>0</v>
      </c>
    </row>
    <row r="146" spans="1:10" ht="24">
      <c r="A146" s="16"/>
      <c r="B146" s="18"/>
      <c r="C146" s="16" t="s">
        <v>240</v>
      </c>
      <c r="D146" s="16" t="s">
        <v>23</v>
      </c>
      <c r="E146" s="9" t="s">
        <v>934</v>
      </c>
      <c r="F146" s="16" t="s">
        <v>244</v>
      </c>
      <c r="G146" s="22" t="s">
        <v>640</v>
      </c>
      <c r="H146" s="108">
        <v>2128.8380000000002</v>
      </c>
      <c r="I146" s="108">
        <f>I147</f>
        <v>0</v>
      </c>
      <c r="J146" s="108">
        <f>J147</f>
        <v>0</v>
      </c>
    </row>
    <row r="147" spans="1:10" ht="24">
      <c r="A147" s="16"/>
      <c r="B147" s="18"/>
      <c r="C147" s="16" t="s">
        <v>240</v>
      </c>
      <c r="D147" s="16" t="s">
        <v>23</v>
      </c>
      <c r="E147" s="9" t="s">
        <v>934</v>
      </c>
      <c r="F147" s="16">
        <v>247</v>
      </c>
      <c r="G147" s="22" t="s">
        <v>679</v>
      </c>
      <c r="H147" s="108">
        <v>322.56799999999998</v>
      </c>
      <c r="I147" s="108">
        <v>0</v>
      </c>
      <c r="J147" s="108">
        <v>0</v>
      </c>
    </row>
    <row r="148" spans="1:10" s="221" customFormat="1" ht="60">
      <c r="A148" s="16"/>
      <c r="B148" s="18"/>
      <c r="C148" s="16" t="s">
        <v>240</v>
      </c>
      <c r="D148" s="16" t="s">
        <v>23</v>
      </c>
      <c r="E148" s="9" t="s">
        <v>934</v>
      </c>
      <c r="F148" s="27" t="s">
        <v>282</v>
      </c>
      <c r="G148" s="130" t="s">
        <v>641</v>
      </c>
      <c r="H148" s="108">
        <f>H149</f>
        <v>10662.596</v>
      </c>
      <c r="I148" s="108">
        <f t="shared" ref="I148:J148" si="39">I149</f>
        <v>0</v>
      </c>
      <c r="J148" s="108">
        <f t="shared" si="39"/>
        <v>0</v>
      </c>
    </row>
    <row r="149" spans="1:10" s="221" customFormat="1" ht="87" customHeight="1">
      <c r="A149" s="16"/>
      <c r="B149" s="18"/>
      <c r="C149" s="16" t="s">
        <v>240</v>
      </c>
      <c r="D149" s="16" t="s">
        <v>23</v>
      </c>
      <c r="E149" s="9" t="s">
        <v>934</v>
      </c>
      <c r="F149" s="16" t="s">
        <v>285</v>
      </c>
      <c r="G149" s="22" t="s">
        <v>621</v>
      </c>
      <c r="H149" s="108">
        <v>10662.596</v>
      </c>
      <c r="I149" s="108">
        <v>0</v>
      </c>
      <c r="J149" s="108">
        <v>0</v>
      </c>
    </row>
    <row r="150" spans="1:10" s="230" customFormat="1" ht="87" customHeight="1">
      <c r="A150" s="16"/>
      <c r="B150" s="18"/>
      <c r="C150" s="168" t="s">
        <v>240</v>
      </c>
      <c r="D150" s="168" t="s">
        <v>23</v>
      </c>
      <c r="E150" s="101" t="s">
        <v>787</v>
      </c>
      <c r="F150" s="168"/>
      <c r="G150" s="169" t="s">
        <v>789</v>
      </c>
      <c r="H150" s="170">
        <f>H151</f>
        <v>506.089</v>
      </c>
      <c r="I150" s="170">
        <f t="shared" ref="I150:J153" si="40">I151</f>
        <v>0</v>
      </c>
      <c r="J150" s="170">
        <f t="shared" si="40"/>
        <v>0</v>
      </c>
    </row>
    <row r="151" spans="1:10" s="230" customFormat="1" ht="60" customHeight="1">
      <c r="A151" s="16"/>
      <c r="B151" s="18"/>
      <c r="C151" s="16" t="s">
        <v>240</v>
      </c>
      <c r="D151" s="16" t="s">
        <v>23</v>
      </c>
      <c r="E151" s="9" t="s">
        <v>795</v>
      </c>
      <c r="F151" s="16"/>
      <c r="G151" s="22" t="s">
        <v>794</v>
      </c>
      <c r="H151" s="108">
        <f>H152</f>
        <v>506.089</v>
      </c>
      <c r="I151" s="108">
        <f t="shared" si="40"/>
        <v>0</v>
      </c>
      <c r="J151" s="108">
        <f t="shared" si="40"/>
        <v>0</v>
      </c>
    </row>
    <row r="152" spans="1:10" s="230" customFormat="1" ht="35.25" customHeight="1">
      <c r="A152" s="16"/>
      <c r="B152" s="18"/>
      <c r="C152" s="16" t="s">
        <v>240</v>
      </c>
      <c r="D152" s="16" t="s">
        <v>23</v>
      </c>
      <c r="E152" s="9" t="s">
        <v>797</v>
      </c>
      <c r="F152" s="16"/>
      <c r="G152" s="22" t="s">
        <v>796</v>
      </c>
      <c r="H152" s="108">
        <f>H153</f>
        <v>506.089</v>
      </c>
      <c r="I152" s="108">
        <f t="shared" si="40"/>
        <v>0</v>
      </c>
      <c r="J152" s="108">
        <f t="shared" si="40"/>
        <v>0</v>
      </c>
    </row>
    <row r="153" spans="1:10" s="230" customFormat="1" ht="18" customHeight="1">
      <c r="A153" s="16"/>
      <c r="B153" s="18"/>
      <c r="C153" s="16" t="s">
        <v>240</v>
      </c>
      <c r="D153" s="16" t="s">
        <v>23</v>
      </c>
      <c r="E153" s="9" t="s">
        <v>813</v>
      </c>
      <c r="F153" s="16"/>
      <c r="G153" s="22" t="s">
        <v>812</v>
      </c>
      <c r="H153" s="108">
        <f>H154</f>
        <v>506.089</v>
      </c>
      <c r="I153" s="108">
        <f t="shared" si="40"/>
        <v>0</v>
      </c>
      <c r="J153" s="108">
        <f t="shared" si="40"/>
        <v>0</v>
      </c>
    </row>
    <row r="154" spans="1:10" s="230" customFormat="1" ht="54" customHeight="1">
      <c r="A154" s="16"/>
      <c r="B154" s="18"/>
      <c r="C154" s="16" t="s">
        <v>240</v>
      </c>
      <c r="D154" s="16" t="s">
        <v>23</v>
      </c>
      <c r="E154" s="9" t="s">
        <v>813</v>
      </c>
      <c r="F154" s="24" t="s">
        <v>242</v>
      </c>
      <c r="G154" s="130" t="s">
        <v>654</v>
      </c>
      <c r="H154" s="108">
        <f>H155+H156</f>
        <v>506.089</v>
      </c>
      <c r="I154" s="108">
        <f t="shared" ref="I154:J154" si="41">I155+I156</f>
        <v>0</v>
      </c>
      <c r="J154" s="108">
        <f t="shared" si="41"/>
        <v>0</v>
      </c>
    </row>
    <row r="155" spans="1:10" s="230" customFormat="1" ht="30" customHeight="1">
      <c r="A155" s="16"/>
      <c r="B155" s="18"/>
      <c r="C155" s="16" t="s">
        <v>240</v>
      </c>
      <c r="D155" s="16" t="s">
        <v>23</v>
      </c>
      <c r="E155" s="9" t="s">
        <v>813</v>
      </c>
      <c r="F155" s="16" t="s">
        <v>244</v>
      </c>
      <c r="G155" s="22" t="s">
        <v>640</v>
      </c>
      <c r="H155" s="108">
        <v>17.414000000000001</v>
      </c>
      <c r="I155" s="108">
        <v>0</v>
      </c>
      <c r="J155" s="108">
        <v>0</v>
      </c>
    </row>
    <row r="156" spans="1:10" s="230" customFormat="1" ht="27" customHeight="1">
      <c r="A156" s="16"/>
      <c r="B156" s="18"/>
      <c r="C156" s="16" t="s">
        <v>240</v>
      </c>
      <c r="D156" s="16" t="s">
        <v>23</v>
      </c>
      <c r="E156" s="9" t="s">
        <v>813</v>
      </c>
      <c r="F156" s="16">
        <v>247</v>
      </c>
      <c r="G156" s="22" t="s">
        <v>679</v>
      </c>
      <c r="H156" s="108">
        <v>488.67500000000001</v>
      </c>
      <c r="I156" s="108">
        <v>0</v>
      </c>
      <c r="J156" s="108">
        <v>0</v>
      </c>
    </row>
    <row r="157" spans="1:10" ht="60">
      <c r="A157" s="16"/>
      <c r="B157" s="92"/>
      <c r="C157" s="168" t="s">
        <v>240</v>
      </c>
      <c r="D157" s="168" t="s">
        <v>23</v>
      </c>
      <c r="E157" s="173" t="s">
        <v>887</v>
      </c>
      <c r="F157" s="168"/>
      <c r="G157" s="174" t="s">
        <v>886</v>
      </c>
      <c r="H157" s="170">
        <f>H158</f>
        <v>6860.1329999999998</v>
      </c>
      <c r="I157" s="170">
        <f t="shared" ref="I157:J158" si="42">I158</f>
        <v>6860.1329999999998</v>
      </c>
      <c r="J157" s="170">
        <f t="shared" si="42"/>
        <v>6860.1329999999998</v>
      </c>
    </row>
    <row r="158" spans="1:10" ht="24">
      <c r="A158" s="16"/>
      <c r="B158" s="92"/>
      <c r="C158" s="16" t="s">
        <v>240</v>
      </c>
      <c r="D158" s="16" t="s">
        <v>23</v>
      </c>
      <c r="E158" s="28" t="s">
        <v>925</v>
      </c>
      <c r="F158" s="175"/>
      <c r="G158" s="136" t="s">
        <v>704</v>
      </c>
      <c r="H158" s="176">
        <f>H159</f>
        <v>6860.1329999999998</v>
      </c>
      <c r="I158" s="176">
        <f t="shared" si="42"/>
        <v>6860.1329999999998</v>
      </c>
      <c r="J158" s="176">
        <f t="shared" si="42"/>
        <v>6860.1329999999998</v>
      </c>
    </row>
    <row r="159" spans="1:10" ht="36">
      <c r="A159" s="16"/>
      <c r="B159" s="92"/>
      <c r="C159" s="16" t="s">
        <v>240</v>
      </c>
      <c r="D159" s="16" t="s">
        <v>23</v>
      </c>
      <c r="E159" s="28" t="s">
        <v>924</v>
      </c>
      <c r="F159" s="175"/>
      <c r="G159" s="136" t="s">
        <v>949</v>
      </c>
      <c r="H159" s="176">
        <f>H160+H167</f>
        <v>6860.1329999999998</v>
      </c>
      <c r="I159" s="176">
        <f t="shared" ref="I159:J159" si="43">I160+I167</f>
        <v>6860.1329999999998</v>
      </c>
      <c r="J159" s="176">
        <f t="shared" si="43"/>
        <v>6860.1329999999998</v>
      </c>
    </row>
    <row r="160" spans="1:10" ht="72">
      <c r="A160" s="16"/>
      <c r="B160" s="92"/>
      <c r="C160" s="16" t="s">
        <v>240</v>
      </c>
      <c r="D160" s="16" t="s">
        <v>23</v>
      </c>
      <c r="E160" s="28" t="s">
        <v>922</v>
      </c>
      <c r="F160" s="16"/>
      <c r="G160" s="177" t="s">
        <v>852</v>
      </c>
      <c r="H160" s="108">
        <f>H161+H165</f>
        <v>3104.4230000000002</v>
      </c>
      <c r="I160" s="108">
        <f t="shared" ref="I160:J160" si="44">I161+I165</f>
        <v>3104.4230000000002</v>
      </c>
      <c r="J160" s="108">
        <f t="shared" si="44"/>
        <v>3104.4230000000002</v>
      </c>
    </row>
    <row r="161" spans="1:10" ht="120">
      <c r="A161" s="16"/>
      <c r="B161" s="92"/>
      <c r="C161" s="16" t="s">
        <v>240</v>
      </c>
      <c r="D161" s="16" t="s">
        <v>23</v>
      </c>
      <c r="E161" s="28" t="s">
        <v>922</v>
      </c>
      <c r="F161" s="24" t="s">
        <v>543</v>
      </c>
      <c r="G161" s="130" t="s">
        <v>544</v>
      </c>
      <c r="H161" s="108">
        <f>H162+H163+H164</f>
        <v>3062.4230000000002</v>
      </c>
      <c r="I161" s="108">
        <f t="shared" ref="I161:J161" si="45">I162+I163+I164</f>
        <v>3062.4230000000002</v>
      </c>
      <c r="J161" s="108">
        <f t="shared" si="45"/>
        <v>3062.4230000000002</v>
      </c>
    </row>
    <row r="162" spans="1:10" ht="36">
      <c r="A162" s="16"/>
      <c r="B162" s="92"/>
      <c r="C162" s="16" t="s">
        <v>240</v>
      </c>
      <c r="D162" s="16" t="s">
        <v>23</v>
      </c>
      <c r="E162" s="28" t="s">
        <v>922</v>
      </c>
      <c r="F162" s="25" t="s">
        <v>545</v>
      </c>
      <c r="G162" s="133" t="s">
        <v>170</v>
      </c>
      <c r="H162" s="108">
        <v>1852.0920000000001</v>
      </c>
      <c r="I162" s="108">
        <v>1852.0920000000001</v>
      </c>
      <c r="J162" s="108">
        <v>1852.0920000000001</v>
      </c>
    </row>
    <row r="163" spans="1:10" ht="60">
      <c r="A163" s="16"/>
      <c r="B163" s="92"/>
      <c r="C163" s="16" t="s">
        <v>240</v>
      </c>
      <c r="D163" s="16" t="s">
        <v>23</v>
      </c>
      <c r="E163" s="28" t="s">
        <v>922</v>
      </c>
      <c r="F163" s="25" t="s">
        <v>546</v>
      </c>
      <c r="G163" s="133" t="s">
        <v>171</v>
      </c>
      <c r="H163" s="108">
        <v>500</v>
      </c>
      <c r="I163" s="108">
        <v>500</v>
      </c>
      <c r="J163" s="108">
        <v>500</v>
      </c>
    </row>
    <row r="164" spans="1:10" ht="72">
      <c r="A164" s="16"/>
      <c r="B164" s="92"/>
      <c r="C164" s="16" t="s">
        <v>240</v>
      </c>
      <c r="D164" s="16" t="s">
        <v>23</v>
      </c>
      <c r="E164" s="28" t="s">
        <v>922</v>
      </c>
      <c r="F164" s="25">
        <v>129</v>
      </c>
      <c r="G164" s="133" t="s">
        <v>172</v>
      </c>
      <c r="H164" s="108">
        <v>710.33100000000002</v>
      </c>
      <c r="I164" s="108">
        <v>710.33100000000002</v>
      </c>
      <c r="J164" s="108">
        <v>710.33100000000002</v>
      </c>
    </row>
    <row r="165" spans="1:10" ht="48">
      <c r="A165" s="16"/>
      <c r="B165" s="92"/>
      <c r="C165" s="16" t="s">
        <v>240</v>
      </c>
      <c r="D165" s="16" t="s">
        <v>23</v>
      </c>
      <c r="E165" s="28" t="s">
        <v>922</v>
      </c>
      <c r="F165" s="24" t="s">
        <v>242</v>
      </c>
      <c r="G165" s="130" t="s">
        <v>654</v>
      </c>
      <c r="H165" s="108">
        <f>H166</f>
        <v>42</v>
      </c>
      <c r="I165" s="108">
        <f t="shared" ref="I165:J165" si="46">I166</f>
        <v>42</v>
      </c>
      <c r="J165" s="108">
        <f t="shared" si="46"/>
        <v>42</v>
      </c>
    </row>
    <row r="166" spans="1:10" ht="24">
      <c r="A166" s="16"/>
      <c r="B166" s="92"/>
      <c r="C166" s="16" t="s">
        <v>240</v>
      </c>
      <c r="D166" s="16" t="s">
        <v>23</v>
      </c>
      <c r="E166" s="28" t="s">
        <v>922</v>
      </c>
      <c r="F166" s="16" t="s">
        <v>244</v>
      </c>
      <c r="G166" s="22" t="s">
        <v>640</v>
      </c>
      <c r="H166" s="108">
        <v>42</v>
      </c>
      <c r="I166" s="108">
        <v>42</v>
      </c>
      <c r="J166" s="108">
        <v>42</v>
      </c>
    </row>
    <row r="167" spans="1:10" ht="72">
      <c r="A167" s="16"/>
      <c r="B167" s="18"/>
      <c r="C167" s="16" t="s">
        <v>240</v>
      </c>
      <c r="D167" s="16" t="s">
        <v>23</v>
      </c>
      <c r="E167" s="9" t="s">
        <v>923</v>
      </c>
      <c r="F167" s="25"/>
      <c r="G167" s="133" t="s">
        <v>716</v>
      </c>
      <c r="H167" s="108">
        <f>H168</f>
        <v>3755.71</v>
      </c>
      <c r="I167" s="108">
        <f t="shared" ref="I167:J167" si="47">I168</f>
        <v>3755.71</v>
      </c>
      <c r="J167" s="108">
        <f t="shared" si="47"/>
        <v>3755.71</v>
      </c>
    </row>
    <row r="168" spans="1:10" ht="120">
      <c r="A168" s="16"/>
      <c r="B168" s="18"/>
      <c r="C168" s="16" t="s">
        <v>240</v>
      </c>
      <c r="D168" s="16" t="s">
        <v>23</v>
      </c>
      <c r="E168" s="9" t="s">
        <v>923</v>
      </c>
      <c r="F168" s="24" t="s">
        <v>543</v>
      </c>
      <c r="G168" s="130" t="s">
        <v>544</v>
      </c>
      <c r="H168" s="108">
        <f>H169+H170</f>
        <v>3755.71</v>
      </c>
      <c r="I168" s="108">
        <f t="shared" ref="I168:J168" si="48">I169+I170</f>
        <v>3755.71</v>
      </c>
      <c r="J168" s="108">
        <f t="shared" si="48"/>
        <v>3755.71</v>
      </c>
    </row>
    <row r="169" spans="1:10" ht="36">
      <c r="A169" s="16"/>
      <c r="B169" s="18"/>
      <c r="C169" s="16" t="s">
        <v>240</v>
      </c>
      <c r="D169" s="16" t="s">
        <v>23</v>
      </c>
      <c r="E169" s="9" t="s">
        <v>923</v>
      </c>
      <c r="F169" s="25" t="s">
        <v>545</v>
      </c>
      <c r="G169" s="133" t="s">
        <v>170</v>
      </c>
      <c r="H169" s="108">
        <v>2884.57</v>
      </c>
      <c r="I169" s="108">
        <v>2884.57</v>
      </c>
      <c r="J169" s="108">
        <v>2884.57</v>
      </c>
    </row>
    <row r="170" spans="1:10" ht="72">
      <c r="A170" s="16"/>
      <c r="B170" s="18"/>
      <c r="C170" s="16" t="s">
        <v>240</v>
      </c>
      <c r="D170" s="16" t="s">
        <v>23</v>
      </c>
      <c r="E170" s="9" t="s">
        <v>923</v>
      </c>
      <c r="F170" s="25">
        <v>129</v>
      </c>
      <c r="G170" s="133" t="s">
        <v>172</v>
      </c>
      <c r="H170" s="108">
        <v>871.14</v>
      </c>
      <c r="I170" s="108">
        <v>871.14</v>
      </c>
      <c r="J170" s="108">
        <v>871.14</v>
      </c>
    </row>
    <row r="171" spans="1:10">
      <c r="A171" s="18"/>
      <c r="B171" s="18"/>
      <c r="C171" s="19" t="s">
        <v>280</v>
      </c>
      <c r="D171" s="19" t="s">
        <v>234</v>
      </c>
      <c r="E171" s="19"/>
      <c r="F171" s="77"/>
      <c r="G171" s="178" t="s">
        <v>853</v>
      </c>
      <c r="H171" s="118">
        <f>H172</f>
        <v>3173.2000000000003</v>
      </c>
      <c r="I171" s="118">
        <f t="shared" ref="I171:J175" si="49">I172</f>
        <v>3483.9999999999995</v>
      </c>
      <c r="J171" s="118">
        <f t="shared" si="49"/>
        <v>3800</v>
      </c>
    </row>
    <row r="172" spans="1:10" ht="24">
      <c r="A172" s="92"/>
      <c r="B172" s="92"/>
      <c r="C172" s="91" t="s">
        <v>280</v>
      </c>
      <c r="D172" s="91" t="s">
        <v>306</v>
      </c>
      <c r="E172" s="91"/>
      <c r="F172" s="102"/>
      <c r="G172" s="146" t="s">
        <v>854</v>
      </c>
      <c r="H172" s="119">
        <f>H173</f>
        <v>3173.2000000000003</v>
      </c>
      <c r="I172" s="119">
        <f t="shared" si="49"/>
        <v>3483.9999999999995</v>
      </c>
      <c r="J172" s="119">
        <f t="shared" si="49"/>
        <v>3800</v>
      </c>
    </row>
    <row r="173" spans="1:10" ht="60">
      <c r="A173" s="92"/>
      <c r="B173" s="92"/>
      <c r="C173" s="101" t="s">
        <v>280</v>
      </c>
      <c r="D173" s="101" t="s">
        <v>306</v>
      </c>
      <c r="E173" s="101" t="s">
        <v>43</v>
      </c>
      <c r="F173" s="168"/>
      <c r="G173" s="169" t="s">
        <v>788</v>
      </c>
      <c r="H173" s="170">
        <f>H174</f>
        <v>3173.2000000000003</v>
      </c>
      <c r="I173" s="170">
        <f t="shared" si="49"/>
        <v>3483.9999999999995</v>
      </c>
      <c r="J173" s="170">
        <f t="shared" si="49"/>
        <v>3800</v>
      </c>
    </row>
    <row r="174" spans="1:10" ht="48">
      <c r="A174" s="92"/>
      <c r="B174" s="92"/>
      <c r="C174" s="9" t="s">
        <v>280</v>
      </c>
      <c r="D174" s="9" t="s">
        <v>306</v>
      </c>
      <c r="E174" s="9" t="s">
        <v>44</v>
      </c>
      <c r="F174" s="16"/>
      <c r="G174" s="22" t="s">
        <v>708</v>
      </c>
      <c r="H174" s="108">
        <f>H175</f>
        <v>3173.2000000000003</v>
      </c>
      <c r="I174" s="108">
        <f t="shared" si="49"/>
        <v>3483.9999999999995</v>
      </c>
      <c r="J174" s="108">
        <f t="shared" si="49"/>
        <v>3800</v>
      </c>
    </row>
    <row r="175" spans="1:10" ht="48">
      <c r="A175" s="92"/>
      <c r="B175" s="92"/>
      <c r="C175" s="9" t="s">
        <v>280</v>
      </c>
      <c r="D175" s="9" t="s">
        <v>306</v>
      </c>
      <c r="E175" s="9" t="s">
        <v>45</v>
      </c>
      <c r="F175" s="9"/>
      <c r="G175" s="22" t="s">
        <v>709</v>
      </c>
      <c r="H175" s="108">
        <f>H176</f>
        <v>3173.2000000000003</v>
      </c>
      <c r="I175" s="108">
        <f t="shared" si="49"/>
        <v>3483.9999999999995</v>
      </c>
      <c r="J175" s="108">
        <f t="shared" si="49"/>
        <v>3800</v>
      </c>
    </row>
    <row r="176" spans="1:10" ht="72">
      <c r="A176" s="16"/>
      <c r="B176" s="18"/>
      <c r="C176" s="9" t="s">
        <v>280</v>
      </c>
      <c r="D176" s="9" t="s">
        <v>306</v>
      </c>
      <c r="E176" s="9" t="s">
        <v>855</v>
      </c>
      <c r="F176" s="25"/>
      <c r="G176" s="133" t="s">
        <v>950</v>
      </c>
      <c r="H176" s="108">
        <f>H177+H180</f>
        <v>3173.2000000000003</v>
      </c>
      <c r="I176" s="108">
        <f t="shared" ref="I176:J176" si="50">I177+I180</f>
        <v>3483.9999999999995</v>
      </c>
      <c r="J176" s="108">
        <f t="shared" si="50"/>
        <v>3800</v>
      </c>
    </row>
    <row r="177" spans="1:10" ht="120">
      <c r="A177" s="16"/>
      <c r="B177" s="18"/>
      <c r="C177" s="9" t="s">
        <v>280</v>
      </c>
      <c r="D177" s="9" t="s">
        <v>306</v>
      </c>
      <c r="E177" s="9" t="s">
        <v>855</v>
      </c>
      <c r="F177" s="24" t="s">
        <v>543</v>
      </c>
      <c r="G177" s="130" t="s">
        <v>544</v>
      </c>
      <c r="H177" s="126">
        <f>H178+H179</f>
        <v>3114.0990000000002</v>
      </c>
      <c r="I177" s="126">
        <f t="shared" ref="I177:J177" si="51">I178+I179</f>
        <v>3073.2299999999996</v>
      </c>
      <c r="J177" s="126">
        <f t="shared" si="51"/>
        <v>3389.2649999999999</v>
      </c>
    </row>
    <row r="178" spans="1:10" ht="36">
      <c r="A178" s="16"/>
      <c r="B178" s="18"/>
      <c r="C178" s="9" t="s">
        <v>280</v>
      </c>
      <c r="D178" s="9" t="s">
        <v>306</v>
      </c>
      <c r="E178" s="9" t="s">
        <v>855</v>
      </c>
      <c r="F178" s="25" t="s">
        <v>545</v>
      </c>
      <c r="G178" s="133" t="s">
        <v>170</v>
      </c>
      <c r="H178" s="126">
        <v>2391.7809999999999</v>
      </c>
      <c r="I178" s="126">
        <v>2360.3919999999998</v>
      </c>
      <c r="J178" s="126">
        <v>2603.1219999999998</v>
      </c>
    </row>
    <row r="179" spans="1:10" ht="72">
      <c r="A179" s="16"/>
      <c r="B179" s="18"/>
      <c r="C179" s="9" t="s">
        <v>280</v>
      </c>
      <c r="D179" s="9" t="s">
        <v>306</v>
      </c>
      <c r="E179" s="9" t="s">
        <v>855</v>
      </c>
      <c r="F179" s="25">
        <v>129</v>
      </c>
      <c r="G179" s="133" t="s">
        <v>172</v>
      </c>
      <c r="H179" s="126">
        <v>722.31799999999998</v>
      </c>
      <c r="I179" s="126">
        <v>712.83799999999997</v>
      </c>
      <c r="J179" s="126">
        <v>786.14300000000003</v>
      </c>
    </row>
    <row r="180" spans="1:10" ht="48">
      <c r="A180" s="16"/>
      <c r="B180" s="18"/>
      <c r="C180" s="9" t="s">
        <v>280</v>
      </c>
      <c r="D180" s="9" t="s">
        <v>306</v>
      </c>
      <c r="E180" s="9" t="s">
        <v>855</v>
      </c>
      <c r="F180" s="24" t="s">
        <v>242</v>
      </c>
      <c r="G180" s="130" t="s">
        <v>654</v>
      </c>
      <c r="H180" s="126">
        <f>H181</f>
        <v>59.100999999999999</v>
      </c>
      <c r="I180" s="126">
        <f t="shared" ref="I180:J180" si="52">I181</f>
        <v>410.77</v>
      </c>
      <c r="J180" s="126">
        <f t="shared" si="52"/>
        <v>410.73500000000001</v>
      </c>
    </row>
    <row r="181" spans="1:10" ht="24">
      <c r="A181" s="16"/>
      <c r="B181" s="18"/>
      <c r="C181" s="9" t="s">
        <v>280</v>
      </c>
      <c r="D181" s="9" t="s">
        <v>306</v>
      </c>
      <c r="E181" s="9" t="s">
        <v>855</v>
      </c>
      <c r="F181" s="16" t="s">
        <v>244</v>
      </c>
      <c r="G181" s="22" t="s">
        <v>640</v>
      </c>
      <c r="H181" s="126">
        <v>59.100999999999999</v>
      </c>
      <c r="I181" s="126">
        <v>410.77</v>
      </c>
      <c r="J181" s="126">
        <v>410.73500000000001</v>
      </c>
    </row>
    <row r="182" spans="1:10" ht="48">
      <c r="A182" s="16"/>
      <c r="B182" s="18"/>
      <c r="C182" s="19" t="s">
        <v>306</v>
      </c>
      <c r="D182" s="19" t="s">
        <v>234</v>
      </c>
      <c r="E182" s="19"/>
      <c r="F182" s="19"/>
      <c r="G182" s="145" t="s">
        <v>68</v>
      </c>
      <c r="H182" s="118">
        <f>H194+H183</f>
        <v>15232.360999999999</v>
      </c>
      <c r="I182" s="118">
        <f t="shared" ref="I182:J182" si="53">I194+I183</f>
        <v>14413.341</v>
      </c>
      <c r="J182" s="118">
        <f t="shared" si="53"/>
        <v>14413.341</v>
      </c>
    </row>
    <row r="183" spans="1:10">
      <c r="A183" s="16"/>
      <c r="B183" s="18"/>
      <c r="C183" s="91" t="s">
        <v>306</v>
      </c>
      <c r="D183" s="91" t="s">
        <v>233</v>
      </c>
      <c r="E183" s="91"/>
      <c r="F183" s="92"/>
      <c r="G183" s="105" t="s">
        <v>25</v>
      </c>
      <c r="H183" s="119">
        <f>H184</f>
        <v>2828.5</v>
      </c>
      <c r="I183" s="119">
        <f t="shared" ref="I183:J186" si="54">I184</f>
        <v>2828.5</v>
      </c>
      <c r="J183" s="119">
        <f t="shared" si="54"/>
        <v>2828.5</v>
      </c>
    </row>
    <row r="184" spans="1:10" ht="60">
      <c r="A184" s="16"/>
      <c r="B184" s="18"/>
      <c r="C184" s="9" t="s">
        <v>306</v>
      </c>
      <c r="D184" s="9" t="s">
        <v>233</v>
      </c>
      <c r="E184" s="101" t="s">
        <v>43</v>
      </c>
      <c r="F184" s="168"/>
      <c r="G184" s="169" t="s">
        <v>788</v>
      </c>
      <c r="H184" s="108">
        <f>H185</f>
        <v>2828.5</v>
      </c>
      <c r="I184" s="108">
        <f t="shared" si="54"/>
        <v>2828.5</v>
      </c>
      <c r="J184" s="108">
        <f t="shared" si="54"/>
        <v>2828.5</v>
      </c>
    </row>
    <row r="185" spans="1:10" ht="48">
      <c r="A185" s="16"/>
      <c r="B185" s="18"/>
      <c r="C185" s="9" t="s">
        <v>306</v>
      </c>
      <c r="D185" s="9" t="s">
        <v>233</v>
      </c>
      <c r="E185" s="9" t="s">
        <v>44</v>
      </c>
      <c r="F185" s="16"/>
      <c r="G185" s="22" t="s">
        <v>708</v>
      </c>
      <c r="H185" s="108">
        <f>H186</f>
        <v>2828.5</v>
      </c>
      <c r="I185" s="108">
        <f t="shared" si="54"/>
        <v>2828.5</v>
      </c>
      <c r="J185" s="108">
        <f t="shared" si="54"/>
        <v>2828.5</v>
      </c>
    </row>
    <row r="186" spans="1:10" ht="48">
      <c r="A186" s="16"/>
      <c r="B186" s="18"/>
      <c r="C186" s="9" t="s">
        <v>306</v>
      </c>
      <c r="D186" s="9" t="s">
        <v>233</v>
      </c>
      <c r="E186" s="9" t="s">
        <v>45</v>
      </c>
      <c r="F186" s="9"/>
      <c r="G186" s="22" t="s">
        <v>709</v>
      </c>
      <c r="H186" s="108">
        <f>H187</f>
        <v>2828.5</v>
      </c>
      <c r="I186" s="108">
        <f t="shared" si="54"/>
        <v>2828.5</v>
      </c>
      <c r="J186" s="108">
        <f t="shared" si="54"/>
        <v>2828.5</v>
      </c>
    </row>
    <row r="187" spans="1:10" ht="84">
      <c r="A187" s="16"/>
      <c r="B187" s="18"/>
      <c r="C187" s="9" t="s">
        <v>306</v>
      </c>
      <c r="D187" s="9" t="s">
        <v>233</v>
      </c>
      <c r="E187" s="9" t="s">
        <v>713</v>
      </c>
      <c r="F187" s="9"/>
      <c r="G187" s="136" t="s">
        <v>321</v>
      </c>
      <c r="H187" s="108">
        <f>H188+H191</f>
        <v>2828.5</v>
      </c>
      <c r="I187" s="108">
        <f t="shared" ref="I187:J187" si="55">I188+I191</f>
        <v>2828.5</v>
      </c>
      <c r="J187" s="108">
        <f t="shared" si="55"/>
        <v>2828.5</v>
      </c>
    </row>
    <row r="188" spans="1:10" ht="120">
      <c r="A188" s="16"/>
      <c r="B188" s="18"/>
      <c r="C188" s="9" t="s">
        <v>306</v>
      </c>
      <c r="D188" s="9" t="s">
        <v>233</v>
      </c>
      <c r="E188" s="9" t="s">
        <v>713</v>
      </c>
      <c r="F188" s="24" t="s">
        <v>543</v>
      </c>
      <c r="G188" s="130" t="s">
        <v>544</v>
      </c>
      <c r="H188" s="108">
        <f>H189+H190</f>
        <v>2037.1529999999998</v>
      </c>
      <c r="I188" s="108">
        <f t="shared" ref="I188:J188" si="56">I189+I190</f>
        <v>2037.1529999999998</v>
      </c>
      <c r="J188" s="108">
        <f t="shared" si="56"/>
        <v>2037.1529999999998</v>
      </c>
    </row>
    <row r="189" spans="1:10" ht="36">
      <c r="A189" s="16"/>
      <c r="B189" s="18"/>
      <c r="C189" s="9" t="s">
        <v>306</v>
      </c>
      <c r="D189" s="9" t="s">
        <v>233</v>
      </c>
      <c r="E189" s="9" t="s">
        <v>713</v>
      </c>
      <c r="F189" s="25" t="s">
        <v>545</v>
      </c>
      <c r="G189" s="133" t="s">
        <v>170</v>
      </c>
      <c r="H189" s="108">
        <v>1564.62</v>
      </c>
      <c r="I189" s="108">
        <v>1564.62</v>
      </c>
      <c r="J189" s="108">
        <v>1564.62</v>
      </c>
    </row>
    <row r="190" spans="1:10" ht="72">
      <c r="A190" s="16"/>
      <c r="B190" s="18"/>
      <c r="C190" s="9" t="s">
        <v>306</v>
      </c>
      <c r="D190" s="9" t="s">
        <v>233</v>
      </c>
      <c r="E190" s="9" t="s">
        <v>713</v>
      </c>
      <c r="F190" s="25">
        <v>129</v>
      </c>
      <c r="G190" s="133" t="s">
        <v>172</v>
      </c>
      <c r="H190" s="108">
        <v>472.53300000000002</v>
      </c>
      <c r="I190" s="108">
        <v>472.53300000000002</v>
      </c>
      <c r="J190" s="108">
        <v>472.53300000000002</v>
      </c>
    </row>
    <row r="191" spans="1:10" ht="48">
      <c r="A191" s="16"/>
      <c r="B191" s="18"/>
      <c r="C191" s="9" t="s">
        <v>306</v>
      </c>
      <c r="D191" s="9" t="s">
        <v>233</v>
      </c>
      <c r="E191" s="9" t="s">
        <v>713</v>
      </c>
      <c r="F191" s="24" t="s">
        <v>242</v>
      </c>
      <c r="G191" s="130" t="s">
        <v>654</v>
      </c>
      <c r="H191" s="108">
        <f>H192+H193</f>
        <v>791.34699999999998</v>
      </c>
      <c r="I191" s="108">
        <f t="shared" ref="I191:J191" si="57">I192+I193</f>
        <v>791.34699999999998</v>
      </c>
      <c r="J191" s="108">
        <f t="shared" si="57"/>
        <v>791.34699999999998</v>
      </c>
    </row>
    <row r="192" spans="1:10" ht="24">
      <c r="A192" s="16"/>
      <c r="B192" s="18"/>
      <c r="C192" s="9" t="s">
        <v>306</v>
      </c>
      <c r="D192" s="9" t="s">
        <v>233</v>
      </c>
      <c r="E192" s="9" t="s">
        <v>713</v>
      </c>
      <c r="F192" s="16" t="s">
        <v>244</v>
      </c>
      <c r="G192" s="22" t="s">
        <v>640</v>
      </c>
      <c r="H192" s="108">
        <v>491.34699999999998</v>
      </c>
      <c r="I192" s="108">
        <v>491.34699999999998</v>
      </c>
      <c r="J192" s="108">
        <v>491.34699999999998</v>
      </c>
    </row>
    <row r="193" spans="1:10" ht="24">
      <c r="A193" s="16"/>
      <c r="B193" s="18"/>
      <c r="C193" s="9" t="s">
        <v>306</v>
      </c>
      <c r="D193" s="9" t="s">
        <v>233</v>
      </c>
      <c r="E193" s="9" t="s">
        <v>713</v>
      </c>
      <c r="F193" s="16">
        <v>247</v>
      </c>
      <c r="G193" s="22" t="s">
        <v>679</v>
      </c>
      <c r="H193" s="108">
        <v>300</v>
      </c>
      <c r="I193" s="108">
        <v>300</v>
      </c>
      <c r="J193" s="108">
        <v>300</v>
      </c>
    </row>
    <row r="194" spans="1:10" ht="72">
      <c r="A194" s="16"/>
      <c r="B194" s="18"/>
      <c r="C194" s="92" t="s">
        <v>306</v>
      </c>
      <c r="D194" s="92">
        <v>10</v>
      </c>
      <c r="E194" s="91"/>
      <c r="F194" s="92"/>
      <c r="G194" s="105" t="s">
        <v>689</v>
      </c>
      <c r="H194" s="119">
        <f t="shared" ref="H194:J194" si="58">H195</f>
        <v>12403.860999999999</v>
      </c>
      <c r="I194" s="119">
        <f t="shared" si="58"/>
        <v>11584.841</v>
      </c>
      <c r="J194" s="119">
        <f t="shared" si="58"/>
        <v>11584.841</v>
      </c>
    </row>
    <row r="195" spans="1:10" ht="84">
      <c r="A195" s="16"/>
      <c r="B195" s="18"/>
      <c r="C195" s="168" t="s">
        <v>306</v>
      </c>
      <c r="D195" s="168">
        <v>10</v>
      </c>
      <c r="E195" s="101" t="s">
        <v>384</v>
      </c>
      <c r="F195" s="168"/>
      <c r="G195" s="169" t="s">
        <v>801</v>
      </c>
      <c r="H195" s="170">
        <f>H196+H217</f>
        <v>12403.860999999999</v>
      </c>
      <c r="I195" s="170">
        <f>I196+I217</f>
        <v>11584.841</v>
      </c>
      <c r="J195" s="170">
        <f>J196+J217</f>
        <v>11584.841</v>
      </c>
    </row>
    <row r="196" spans="1:10" ht="84">
      <c r="A196" s="16"/>
      <c r="B196" s="18"/>
      <c r="C196" s="16" t="s">
        <v>306</v>
      </c>
      <c r="D196" s="16">
        <v>10</v>
      </c>
      <c r="E196" s="9" t="s">
        <v>226</v>
      </c>
      <c r="F196" s="16"/>
      <c r="G196" s="22" t="s">
        <v>980</v>
      </c>
      <c r="H196" s="108">
        <f>H197+H209</f>
        <v>11054.141</v>
      </c>
      <c r="I196" s="108">
        <f>I197+I209</f>
        <v>11044.841</v>
      </c>
      <c r="J196" s="108">
        <f>J197+J209</f>
        <v>11044.841</v>
      </c>
    </row>
    <row r="197" spans="1:10" ht="60">
      <c r="A197" s="16"/>
      <c r="B197" s="18"/>
      <c r="C197" s="16" t="s">
        <v>306</v>
      </c>
      <c r="D197" s="16">
        <v>10</v>
      </c>
      <c r="E197" s="9" t="s">
        <v>227</v>
      </c>
      <c r="F197" s="16"/>
      <c r="G197" s="22" t="s">
        <v>717</v>
      </c>
      <c r="H197" s="108">
        <f>H198+H201+H206</f>
        <v>5408.3899999999994</v>
      </c>
      <c r="I197" s="108">
        <f>I198+I201+I206</f>
        <v>5408.3899999999994</v>
      </c>
      <c r="J197" s="108">
        <f>J198+J201+J206</f>
        <v>5408.3899999999994</v>
      </c>
    </row>
    <row r="198" spans="1:10" ht="84">
      <c r="A198" s="16"/>
      <c r="B198" s="18"/>
      <c r="C198" s="16" t="s">
        <v>306</v>
      </c>
      <c r="D198" s="16">
        <v>10</v>
      </c>
      <c r="E198" s="9" t="s">
        <v>427</v>
      </c>
      <c r="F198" s="16"/>
      <c r="G198" s="22" t="s">
        <v>802</v>
      </c>
      <c r="H198" s="108">
        <f t="shared" ref="H198:J199" si="59">H199</f>
        <v>500</v>
      </c>
      <c r="I198" s="108">
        <f t="shared" si="59"/>
        <v>500</v>
      </c>
      <c r="J198" s="108">
        <f t="shared" si="59"/>
        <v>500</v>
      </c>
    </row>
    <row r="199" spans="1:10" ht="48">
      <c r="A199" s="16"/>
      <c r="B199" s="18"/>
      <c r="C199" s="16" t="s">
        <v>306</v>
      </c>
      <c r="D199" s="16">
        <v>10</v>
      </c>
      <c r="E199" s="9" t="s">
        <v>427</v>
      </c>
      <c r="F199" s="24" t="s">
        <v>242</v>
      </c>
      <c r="G199" s="130" t="s">
        <v>654</v>
      </c>
      <c r="H199" s="108">
        <f t="shared" si="59"/>
        <v>500</v>
      </c>
      <c r="I199" s="108">
        <f t="shared" si="59"/>
        <v>500</v>
      </c>
      <c r="J199" s="108">
        <f t="shared" si="59"/>
        <v>500</v>
      </c>
    </row>
    <row r="200" spans="1:10" ht="24">
      <c r="A200" s="16"/>
      <c r="B200" s="18"/>
      <c r="C200" s="16" t="s">
        <v>306</v>
      </c>
      <c r="D200" s="16">
        <v>10</v>
      </c>
      <c r="E200" s="9" t="s">
        <v>427</v>
      </c>
      <c r="F200" s="16" t="s">
        <v>244</v>
      </c>
      <c r="G200" s="22" t="s">
        <v>640</v>
      </c>
      <c r="H200" s="108">
        <v>500</v>
      </c>
      <c r="I200" s="108">
        <v>500</v>
      </c>
      <c r="J200" s="108">
        <v>500</v>
      </c>
    </row>
    <row r="201" spans="1:10" ht="72">
      <c r="A201" s="16"/>
      <c r="B201" s="18"/>
      <c r="C201" s="16" t="s">
        <v>306</v>
      </c>
      <c r="D201" s="16">
        <v>10</v>
      </c>
      <c r="E201" s="9" t="s">
        <v>428</v>
      </c>
      <c r="F201" s="16"/>
      <c r="G201" s="22" t="s">
        <v>803</v>
      </c>
      <c r="H201" s="108">
        <f>H202+H204</f>
        <v>4562.07</v>
      </c>
      <c r="I201" s="108">
        <f t="shared" ref="I201:J201" si="60">I202+I204</f>
        <v>4562.07</v>
      </c>
      <c r="J201" s="108">
        <f t="shared" si="60"/>
        <v>4562.07</v>
      </c>
    </row>
    <row r="202" spans="1:10" ht="48">
      <c r="A202" s="16"/>
      <c r="B202" s="18"/>
      <c r="C202" s="16" t="s">
        <v>306</v>
      </c>
      <c r="D202" s="16">
        <v>10</v>
      </c>
      <c r="E202" s="9" t="s">
        <v>428</v>
      </c>
      <c r="F202" s="24" t="s">
        <v>242</v>
      </c>
      <c r="G202" s="130" t="s">
        <v>654</v>
      </c>
      <c r="H202" s="108">
        <f t="shared" ref="H202:J202" si="61">H203</f>
        <v>4462.07</v>
      </c>
      <c r="I202" s="108">
        <f t="shared" si="61"/>
        <v>4462.07</v>
      </c>
      <c r="J202" s="108">
        <f t="shared" si="61"/>
        <v>4462.07</v>
      </c>
    </row>
    <row r="203" spans="1:10" ht="24">
      <c r="A203" s="16"/>
      <c r="B203" s="18"/>
      <c r="C203" s="16" t="s">
        <v>306</v>
      </c>
      <c r="D203" s="16">
        <v>10</v>
      </c>
      <c r="E203" s="9" t="s">
        <v>428</v>
      </c>
      <c r="F203" s="16" t="s">
        <v>244</v>
      </c>
      <c r="G203" s="22" t="s">
        <v>640</v>
      </c>
      <c r="H203" s="108">
        <v>4462.07</v>
      </c>
      <c r="I203" s="108">
        <v>4462.07</v>
      </c>
      <c r="J203" s="108">
        <v>4462.07</v>
      </c>
    </row>
    <row r="204" spans="1:10" ht="60">
      <c r="A204" s="16"/>
      <c r="B204" s="18"/>
      <c r="C204" s="16" t="s">
        <v>306</v>
      </c>
      <c r="D204" s="16">
        <v>10</v>
      </c>
      <c r="E204" s="9" t="s">
        <v>428</v>
      </c>
      <c r="F204" s="27" t="s">
        <v>282</v>
      </c>
      <c r="G204" s="130" t="s">
        <v>641</v>
      </c>
      <c r="H204" s="108">
        <f>H205</f>
        <v>100</v>
      </c>
      <c r="I204" s="108">
        <f t="shared" ref="I204:J204" si="62">I205</f>
        <v>100</v>
      </c>
      <c r="J204" s="108">
        <f t="shared" si="62"/>
        <v>100</v>
      </c>
    </row>
    <row r="205" spans="1:10" ht="108">
      <c r="A205" s="16"/>
      <c r="B205" s="18"/>
      <c r="C205" s="16" t="s">
        <v>306</v>
      </c>
      <c r="D205" s="16">
        <v>10</v>
      </c>
      <c r="E205" s="9" t="s">
        <v>428</v>
      </c>
      <c r="F205" s="16" t="s">
        <v>285</v>
      </c>
      <c r="G205" s="22" t="s">
        <v>621</v>
      </c>
      <c r="H205" s="108">
        <v>100</v>
      </c>
      <c r="I205" s="108">
        <v>100</v>
      </c>
      <c r="J205" s="108">
        <v>100</v>
      </c>
    </row>
    <row r="206" spans="1:10" ht="60">
      <c r="A206" s="16"/>
      <c r="B206" s="18"/>
      <c r="C206" s="16" t="s">
        <v>306</v>
      </c>
      <c r="D206" s="16">
        <v>10</v>
      </c>
      <c r="E206" s="9" t="s">
        <v>804</v>
      </c>
      <c r="F206" s="16"/>
      <c r="G206" s="22" t="s">
        <v>996</v>
      </c>
      <c r="H206" s="108">
        <f t="shared" ref="H206:J207" si="63">H207</f>
        <v>346.32</v>
      </c>
      <c r="I206" s="108">
        <f t="shared" si="63"/>
        <v>346.32</v>
      </c>
      <c r="J206" s="108">
        <f t="shared" si="63"/>
        <v>346.32</v>
      </c>
    </row>
    <row r="207" spans="1:10" ht="48">
      <c r="A207" s="16"/>
      <c r="B207" s="18"/>
      <c r="C207" s="16" t="s">
        <v>306</v>
      </c>
      <c r="D207" s="16">
        <v>10</v>
      </c>
      <c r="E207" s="9" t="s">
        <v>804</v>
      </c>
      <c r="F207" s="24" t="s">
        <v>242</v>
      </c>
      <c r="G207" s="130" t="s">
        <v>654</v>
      </c>
      <c r="H207" s="108">
        <f t="shared" si="63"/>
        <v>346.32</v>
      </c>
      <c r="I207" s="108">
        <f t="shared" si="63"/>
        <v>346.32</v>
      </c>
      <c r="J207" s="108">
        <f t="shared" si="63"/>
        <v>346.32</v>
      </c>
    </row>
    <row r="208" spans="1:10" ht="24">
      <c r="A208" s="16"/>
      <c r="B208" s="18"/>
      <c r="C208" s="16" t="s">
        <v>306</v>
      </c>
      <c r="D208" s="16">
        <v>10</v>
      </c>
      <c r="E208" s="9" t="s">
        <v>804</v>
      </c>
      <c r="F208" s="16" t="s">
        <v>244</v>
      </c>
      <c r="G208" s="22" t="s">
        <v>640</v>
      </c>
      <c r="H208" s="108">
        <v>346.32</v>
      </c>
      <c r="I208" s="108">
        <v>346.32</v>
      </c>
      <c r="J208" s="108">
        <v>346.32</v>
      </c>
    </row>
    <row r="209" spans="1:10" ht="96">
      <c r="A209" s="16"/>
      <c r="B209" s="18"/>
      <c r="C209" s="16" t="s">
        <v>306</v>
      </c>
      <c r="D209" s="16">
        <v>10</v>
      </c>
      <c r="E209" s="9" t="s">
        <v>518</v>
      </c>
      <c r="F209" s="16"/>
      <c r="G209" s="22" t="s">
        <v>997</v>
      </c>
      <c r="H209" s="108">
        <f>H210+H213</f>
        <v>5645.7510000000002</v>
      </c>
      <c r="I209" s="108">
        <f>I210+I213</f>
        <v>5636.451</v>
      </c>
      <c r="J209" s="108">
        <f>J210+J213</f>
        <v>5636.451</v>
      </c>
    </row>
    <row r="210" spans="1:10" ht="48">
      <c r="A210" s="16"/>
      <c r="B210" s="18"/>
      <c r="C210" s="16" t="s">
        <v>306</v>
      </c>
      <c r="D210" s="16">
        <v>10</v>
      </c>
      <c r="E210" s="9" t="s">
        <v>429</v>
      </c>
      <c r="F210" s="16"/>
      <c r="G210" s="22" t="s">
        <v>658</v>
      </c>
      <c r="H210" s="108">
        <f t="shared" ref="H210:J211" si="64">H211</f>
        <v>324</v>
      </c>
      <c r="I210" s="108">
        <f t="shared" si="64"/>
        <v>314.7</v>
      </c>
      <c r="J210" s="108">
        <f t="shared" si="64"/>
        <v>314.7</v>
      </c>
    </row>
    <row r="211" spans="1:10" ht="48">
      <c r="A211" s="16"/>
      <c r="B211" s="18"/>
      <c r="C211" s="16" t="s">
        <v>306</v>
      </c>
      <c r="D211" s="16">
        <v>10</v>
      </c>
      <c r="E211" s="9" t="s">
        <v>429</v>
      </c>
      <c r="F211" s="24" t="s">
        <v>242</v>
      </c>
      <c r="G211" s="130" t="s">
        <v>654</v>
      </c>
      <c r="H211" s="108">
        <f t="shared" si="64"/>
        <v>324</v>
      </c>
      <c r="I211" s="108">
        <f t="shared" si="64"/>
        <v>314.7</v>
      </c>
      <c r="J211" s="108">
        <f t="shared" si="64"/>
        <v>314.7</v>
      </c>
    </row>
    <row r="212" spans="1:10" ht="24">
      <c r="A212" s="16"/>
      <c r="B212" s="18"/>
      <c r="C212" s="16" t="s">
        <v>306</v>
      </c>
      <c r="D212" s="16">
        <v>10</v>
      </c>
      <c r="E212" s="9" t="s">
        <v>429</v>
      </c>
      <c r="F212" s="16" t="s">
        <v>244</v>
      </c>
      <c r="G212" s="22" t="s">
        <v>640</v>
      </c>
      <c r="H212" s="108">
        <v>324</v>
      </c>
      <c r="I212" s="108">
        <v>314.7</v>
      </c>
      <c r="J212" s="108">
        <v>314.7</v>
      </c>
    </row>
    <row r="213" spans="1:10" ht="36">
      <c r="A213" s="16"/>
      <c r="B213" s="18"/>
      <c r="C213" s="16" t="s">
        <v>306</v>
      </c>
      <c r="D213" s="16">
        <v>10</v>
      </c>
      <c r="E213" s="9" t="s">
        <v>811</v>
      </c>
      <c r="F213" s="16"/>
      <c r="G213" s="22" t="s">
        <v>998</v>
      </c>
      <c r="H213" s="108">
        <f>H214</f>
        <v>5321.7510000000002</v>
      </c>
      <c r="I213" s="108">
        <f>I214</f>
        <v>5321.7510000000002</v>
      </c>
      <c r="J213" s="108">
        <f>J214</f>
        <v>5321.7510000000002</v>
      </c>
    </row>
    <row r="214" spans="1:10" ht="120">
      <c r="A214" s="16"/>
      <c r="B214" s="18"/>
      <c r="C214" s="16" t="s">
        <v>306</v>
      </c>
      <c r="D214" s="16">
        <v>10</v>
      </c>
      <c r="E214" s="9" t="s">
        <v>811</v>
      </c>
      <c r="F214" s="24" t="s">
        <v>543</v>
      </c>
      <c r="G214" s="130" t="s">
        <v>544</v>
      </c>
      <c r="H214" s="108">
        <f>H215+H216</f>
        <v>5321.7510000000002</v>
      </c>
      <c r="I214" s="108">
        <f>I215+I216</f>
        <v>5321.7510000000002</v>
      </c>
      <c r="J214" s="108">
        <f>J215+J216</f>
        <v>5321.7510000000002</v>
      </c>
    </row>
    <row r="215" spans="1:10" ht="24">
      <c r="A215" s="16"/>
      <c r="B215" s="18"/>
      <c r="C215" s="16" t="s">
        <v>306</v>
      </c>
      <c r="D215" s="16">
        <v>10</v>
      </c>
      <c r="E215" s="9" t="s">
        <v>811</v>
      </c>
      <c r="F215" s="25" t="s">
        <v>550</v>
      </c>
      <c r="G215" s="133" t="s">
        <v>644</v>
      </c>
      <c r="H215" s="108">
        <v>4087.3670000000002</v>
      </c>
      <c r="I215" s="108">
        <v>4087.3670000000002</v>
      </c>
      <c r="J215" s="108">
        <v>4087.3670000000002</v>
      </c>
    </row>
    <row r="216" spans="1:10" ht="60">
      <c r="A216" s="16"/>
      <c r="B216" s="18"/>
      <c r="C216" s="16" t="s">
        <v>306</v>
      </c>
      <c r="D216" s="16">
        <v>10</v>
      </c>
      <c r="E216" s="9" t="s">
        <v>811</v>
      </c>
      <c r="F216" s="25">
        <v>119</v>
      </c>
      <c r="G216" s="133" t="s">
        <v>651</v>
      </c>
      <c r="H216" s="108">
        <v>1234.384</v>
      </c>
      <c r="I216" s="108">
        <v>1234.384</v>
      </c>
      <c r="J216" s="108">
        <v>1234.384</v>
      </c>
    </row>
    <row r="217" spans="1:10" ht="96">
      <c r="A217" s="16"/>
      <c r="B217" s="18"/>
      <c r="C217" s="16" t="s">
        <v>306</v>
      </c>
      <c r="D217" s="16">
        <v>10</v>
      </c>
      <c r="E217" s="9" t="s">
        <v>390</v>
      </c>
      <c r="F217" s="25"/>
      <c r="G217" s="133" t="s">
        <v>806</v>
      </c>
      <c r="H217" s="108">
        <f>H218+H222</f>
        <v>1349.72</v>
      </c>
      <c r="I217" s="108">
        <f>I218+I222</f>
        <v>540</v>
      </c>
      <c r="J217" s="108">
        <f>J218+J222</f>
        <v>540</v>
      </c>
    </row>
    <row r="218" spans="1:10" ht="72">
      <c r="A218" s="16"/>
      <c r="B218" s="18"/>
      <c r="C218" s="16" t="s">
        <v>306</v>
      </c>
      <c r="D218" s="16">
        <v>10</v>
      </c>
      <c r="E218" s="9" t="s">
        <v>391</v>
      </c>
      <c r="F218" s="25"/>
      <c r="G218" s="133" t="s">
        <v>718</v>
      </c>
      <c r="H218" s="108">
        <f>H219</f>
        <v>597.20000000000005</v>
      </c>
      <c r="I218" s="108">
        <f>I219</f>
        <v>0</v>
      </c>
      <c r="J218" s="108">
        <f>J219</f>
        <v>0</v>
      </c>
    </row>
    <row r="219" spans="1:10" ht="60">
      <c r="A219" s="16"/>
      <c r="B219" s="18"/>
      <c r="C219" s="16" t="s">
        <v>306</v>
      </c>
      <c r="D219" s="16">
        <v>10</v>
      </c>
      <c r="E219" s="179" t="s">
        <v>463</v>
      </c>
      <c r="F219" s="16"/>
      <c r="G219" s="22" t="s">
        <v>719</v>
      </c>
      <c r="H219" s="108">
        <f t="shared" ref="H219:J220" si="65">H220</f>
        <v>597.20000000000005</v>
      </c>
      <c r="I219" s="108">
        <f t="shared" si="65"/>
        <v>0</v>
      </c>
      <c r="J219" s="108">
        <f t="shared" si="65"/>
        <v>0</v>
      </c>
    </row>
    <row r="220" spans="1:10" ht="48">
      <c r="A220" s="16"/>
      <c r="B220" s="18"/>
      <c r="C220" s="16" t="s">
        <v>306</v>
      </c>
      <c r="D220" s="16">
        <v>10</v>
      </c>
      <c r="E220" s="179" t="s">
        <v>463</v>
      </c>
      <c r="F220" s="24" t="s">
        <v>242</v>
      </c>
      <c r="G220" s="130" t="s">
        <v>654</v>
      </c>
      <c r="H220" s="108">
        <f t="shared" si="65"/>
        <v>597.20000000000005</v>
      </c>
      <c r="I220" s="108">
        <f t="shared" si="65"/>
        <v>0</v>
      </c>
      <c r="J220" s="108">
        <f t="shared" si="65"/>
        <v>0</v>
      </c>
    </row>
    <row r="221" spans="1:10" ht="24">
      <c r="A221" s="16"/>
      <c r="B221" s="18"/>
      <c r="C221" s="16" t="s">
        <v>306</v>
      </c>
      <c r="D221" s="16">
        <v>10</v>
      </c>
      <c r="E221" s="179" t="s">
        <v>463</v>
      </c>
      <c r="F221" s="16" t="s">
        <v>244</v>
      </c>
      <c r="G221" s="22" t="s">
        <v>640</v>
      </c>
      <c r="H221" s="108">
        <v>597.20000000000005</v>
      </c>
      <c r="I221" s="108">
        <v>0</v>
      </c>
      <c r="J221" s="108">
        <v>0</v>
      </c>
    </row>
    <row r="222" spans="1:10" ht="72">
      <c r="A222" s="16"/>
      <c r="B222" s="18"/>
      <c r="C222" s="16" t="s">
        <v>306</v>
      </c>
      <c r="D222" s="16">
        <v>10</v>
      </c>
      <c r="E222" s="179" t="s">
        <v>220</v>
      </c>
      <c r="F222" s="16"/>
      <c r="G222" s="22" t="s">
        <v>807</v>
      </c>
      <c r="H222" s="108">
        <f t="shared" ref="H222:J224" si="66">H223</f>
        <v>752.52</v>
      </c>
      <c r="I222" s="108">
        <f t="shared" si="66"/>
        <v>540</v>
      </c>
      <c r="J222" s="108">
        <f t="shared" si="66"/>
        <v>540</v>
      </c>
    </row>
    <row r="223" spans="1:10" ht="72">
      <c r="A223" s="16"/>
      <c r="B223" s="18"/>
      <c r="C223" s="16" t="s">
        <v>306</v>
      </c>
      <c r="D223" s="16">
        <v>10</v>
      </c>
      <c r="E223" s="179" t="s">
        <v>809</v>
      </c>
      <c r="F223" s="16"/>
      <c r="G223" s="22" t="s">
        <v>808</v>
      </c>
      <c r="H223" s="108">
        <f t="shared" si="66"/>
        <v>752.52</v>
      </c>
      <c r="I223" s="108">
        <f t="shared" si="66"/>
        <v>540</v>
      </c>
      <c r="J223" s="108">
        <f t="shared" si="66"/>
        <v>540</v>
      </c>
    </row>
    <row r="224" spans="1:10" ht="48">
      <c r="A224" s="16"/>
      <c r="B224" s="18"/>
      <c r="C224" s="16" t="s">
        <v>306</v>
      </c>
      <c r="D224" s="16">
        <v>10</v>
      </c>
      <c r="E224" s="179" t="s">
        <v>809</v>
      </c>
      <c r="F224" s="24" t="s">
        <v>242</v>
      </c>
      <c r="G224" s="130" t="s">
        <v>654</v>
      </c>
      <c r="H224" s="108">
        <f t="shared" si="66"/>
        <v>752.52</v>
      </c>
      <c r="I224" s="108">
        <f t="shared" si="66"/>
        <v>540</v>
      </c>
      <c r="J224" s="108">
        <f t="shared" si="66"/>
        <v>540</v>
      </c>
    </row>
    <row r="225" spans="1:10" ht="24">
      <c r="A225" s="16"/>
      <c r="B225" s="18"/>
      <c r="C225" s="16" t="s">
        <v>306</v>
      </c>
      <c r="D225" s="16">
        <v>10</v>
      </c>
      <c r="E225" s="179" t="s">
        <v>809</v>
      </c>
      <c r="F225" s="16" t="s">
        <v>244</v>
      </c>
      <c r="G225" s="22" t="s">
        <v>640</v>
      </c>
      <c r="H225" s="108">
        <v>752.52</v>
      </c>
      <c r="I225" s="108">
        <v>540</v>
      </c>
      <c r="J225" s="108">
        <v>540</v>
      </c>
    </row>
    <row r="226" spans="1:10">
      <c r="A226" s="16"/>
      <c r="B226" s="18"/>
      <c r="C226" s="18" t="s">
        <v>233</v>
      </c>
      <c r="D226" s="18" t="s">
        <v>234</v>
      </c>
      <c r="E226" s="19"/>
      <c r="F226" s="16"/>
      <c r="G226" s="145" t="s">
        <v>239</v>
      </c>
      <c r="H226" s="118">
        <f>H227+H234+H247+H292</f>
        <v>299800.701</v>
      </c>
      <c r="I226" s="118">
        <f t="shared" ref="I226:J226" si="67">I227+I234+I247+I292</f>
        <v>266424.848</v>
      </c>
      <c r="J226" s="118">
        <f t="shared" si="67"/>
        <v>273407.41200000001</v>
      </c>
    </row>
    <row r="227" spans="1:10">
      <c r="A227" s="16"/>
      <c r="B227" s="18"/>
      <c r="C227" s="91" t="s">
        <v>233</v>
      </c>
      <c r="D227" s="91" t="s">
        <v>22</v>
      </c>
      <c r="E227" s="91"/>
      <c r="F227" s="168"/>
      <c r="G227" s="105" t="s">
        <v>810</v>
      </c>
      <c r="H227" s="119">
        <f t="shared" ref="H227:J232" si="68">H228</f>
        <v>64.8</v>
      </c>
      <c r="I227" s="119">
        <f t="shared" si="68"/>
        <v>64.8</v>
      </c>
      <c r="J227" s="119">
        <f t="shared" si="68"/>
        <v>64.8</v>
      </c>
    </row>
    <row r="228" spans="1:10" ht="84">
      <c r="A228" s="16"/>
      <c r="B228" s="18"/>
      <c r="C228" s="101" t="s">
        <v>233</v>
      </c>
      <c r="D228" s="101" t="s">
        <v>22</v>
      </c>
      <c r="E228" s="101" t="s">
        <v>384</v>
      </c>
      <c r="F228" s="168"/>
      <c r="G228" s="169" t="s">
        <v>801</v>
      </c>
      <c r="H228" s="170">
        <f t="shared" si="68"/>
        <v>64.8</v>
      </c>
      <c r="I228" s="170">
        <f t="shared" si="68"/>
        <v>64.8</v>
      </c>
      <c r="J228" s="170">
        <f t="shared" si="68"/>
        <v>64.8</v>
      </c>
    </row>
    <row r="229" spans="1:10" ht="84">
      <c r="A229" s="16"/>
      <c r="B229" s="18"/>
      <c r="C229" s="9" t="s">
        <v>233</v>
      </c>
      <c r="D229" s="9" t="s">
        <v>22</v>
      </c>
      <c r="E229" s="9" t="s">
        <v>226</v>
      </c>
      <c r="F229" s="16"/>
      <c r="G229" s="22" t="s">
        <v>979</v>
      </c>
      <c r="H229" s="108">
        <f t="shared" si="68"/>
        <v>64.8</v>
      </c>
      <c r="I229" s="108">
        <f t="shared" si="68"/>
        <v>64.8</v>
      </c>
      <c r="J229" s="108">
        <f t="shared" si="68"/>
        <v>64.8</v>
      </c>
    </row>
    <row r="230" spans="1:10" ht="60">
      <c r="A230" s="16"/>
      <c r="B230" s="18"/>
      <c r="C230" s="9" t="s">
        <v>233</v>
      </c>
      <c r="D230" s="9" t="s">
        <v>22</v>
      </c>
      <c r="E230" s="9" t="s">
        <v>227</v>
      </c>
      <c r="F230" s="16"/>
      <c r="G230" s="22" t="s">
        <v>717</v>
      </c>
      <c r="H230" s="108">
        <f t="shared" si="68"/>
        <v>64.8</v>
      </c>
      <c r="I230" s="108">
        <f t="shared" si="68"/>
        <v>64.8</v>
      </c>
      <c r="J230" s="108">
        <f t="shared" si="68"/>
        <v>64.8</v>
      </c>
    </row>
    <row r="231" spans="1:10" ht="72">
      <c r="A231" s="16"/>
      <c r="B231" s="18"/>
      <c r="C231" s="9" t="s">
        <v>233</v>
      </c>
      <c r="D231" s="9" t="s">
        <v>22</v>
      </c>
      <c r="E231" s="9" t="s">
        <v>805</v>
      </c>
      <c r="F231" s="16"/>
      <c r="G231" s="22" t="s">
        <v>999</v>
      </c>
      <c r="H231" s="108">
        <f t="shared" si="68"/>
        <v>64.8</v>
      </c>
      <c r="I231" s="108">
        <f t="shared" si="68"/>
        <v>64.8</v>
      </c>
      <c r="J231" s="108">
        <f t="shared" si="68"/>
        <v>64.8</v>
      </c>
    </row>
    <row r="232" spans="1:10" ht="48">
      <c r="A232" s="16"/>
      <c r="B232" s="18"/>
      <c r="C232" s="9" t="s">
        <v>233</v>
      </c>
      <c r="D232" s="9" t="s">
        <v>22</v>
      </c>
      <c r="E232" s="9" t="s">
        <v>805</v>
      </c>
      <c r="F232" s="24" t="s">
        <v>242</v>
      </c>
      <c r="G232" s="130" t="s">
        <v>654</v>
      </c>
      <c r="H232" s="108">
        <f t="shared" si="68"/>
        <v>64.8</v>
      </c>
      <c r="I232" s="108">
        <f t="shared" si="68"/>
        <v>64.8</v>
      </c>
      <c r="J232" s="108">
        <f t="shared" si="68"/>
        <v>64.8</v>
      </c>
    </row>
    <row r="233" spans="1:10" ht="24">
      <c r="A233" s="16"/>
      <c r="B233" s="18"/>
      <c r="C233" s="9" t="s">
        <v>233</v>
      </c>
      <c r="D233" s="9" t="s">
        <v>22</v>
      </c>
      <c r="E233" s="9" t="s">
        <v>805</v>
      </c>
      <c r="F233" s="16" t="s">
        <v>244</v>
      </c>
      <c r="G233" s="22" t="s">
        <v>640</v>
      </c>
      <c r="H233" s="108">
        <v>64.8</v>
      </c>
      <c r="I233" s="108">
        <v>64.8</v>
      </c>
      <c r="J233" s="108">
        <v>64.8</v>
      </c>
    </row>
    <row r="234" spans="1:10">
      <c r="A234" s="16"/>
      <c r="B234" s="18"/>
      <c r="C234" s="92" t="s">
        <v>233</v>
      </c>
      <c r="D234" s="92" t="s">
        <v>246</v>
      </c>
      <c r="E234" s="91"/>
      <c r="F234" s="92"/>
      <c r="G234" s="105" t="s">
        <v>247</v>
      </c>
      <c r="H234" s="119">
        <f t="shared" ref="H234:J236" si="69">H235</f>
        <v>4469.3590000000004</v>
      </c>
      <c r="I234" s="119">
        <f t="shared" si="69"/>
        <v>4469.3590000000004</v>
      </c>
      <c r="J234" s="119">
        <f t="shared" si="69"/>
        <v>4469.3590000000004</v>
      </c>
    </row>
    <row r="235" spans="1:10" ht="84">
      <c r="A235" s="16"/>
      <c r="B235" s="18"/>
      <c r="C235" s="168" t="s">
        <v>233</v>
      </c>
      <c r="D235" s="168" t="s">
        <v>246</v>
      </c>
      <c r="E235" s="101" t="s">
        <v>39</v>
      </c>
      <c r="F235" s="168"/>
      <c r="G235" s="169" t="s">
        <v>720</v>
      </c>
      <c r="H235" s="170">
        <f t="shared" si="69"/>
        <v>4469.3590000000004</v>
      </c>
      <c r="I235" s="170">
        <f t="shared" si="69"/>
        <v>4469.3590000000004</v>
      </c>
      <c r="J235" s="170">
        <f t="shared" si="69"/>
        <v>4469.3590000000004</v>
      </c>
    </row>
    <row r="236" spans="1:10" ht="60">
      <c r="A236" s="16"/>
      <c r="B236" s="18"/>
      <c r="C236" s="16" t="s">
        <v>233</v>
      </c>
      <c r="D236" s="16" t="s">
        <v>246</v>
      </c>
      <c r="E236" s="9" t="s">
        <v>40</v>
      </c>
      <c r="F236" s="16"/>
      <c r="G236" s="22" t="s">
        <v>956</v>
      </c>
      <c r="H236" s="108">
        <f>H237</f>
        <v>4469.3590000000004</v>
      </c>
      <c r="I236" s="108">
        <f t="shared" si="69"/>
        <v>4469.3590000000004</v>
      </c>
      <c r="J236" s="108">
        <f t="shared" si="69"/>
        <v>4469.3590000000004</v>
      </c>
    </row>
    <row r="237" spans="1:10" ht="60">
      <c r="A237" s="16"/>
      <c r="B237" s="18"/>
      <c r="C237" s="16" t="s">
        <v>233</v>
      </c>
      <c r="D237" s="16" t="s">
        <v>246</v>
      </c>
      <c r="E237" s="9" t="s">
        <v>41</v>
      </c>
      <c r="F237" s="16"/>
      <c r="G237" s="22" t="s">
        <v>721</v>
      </c>
      <c r="H237" s="108">
        <f>H241+H238+H244</f>
        <v>4469.3590000000004</v>
      </c>
      <c r="I237" s="108">
        <f t="shared" ref="I237:J237" si="70">I241+I238+I244</f>
        <v>4469.3590000000004</v>
      </c>
      <c r="J237" s="108">
        <f t="shared" si="70"/>
        <v>4469.3590000000004</v>
      </c>
    </row>
    <row r="238" spans="1:10" ht="60">
      <c r="A238" s="16"/>
      <c r="B238" s="18"/>
      <c r="C238" s="16" t="s">
        <v>233</v>
      </c>
      <c r="D238" s="16" t="s">
        <v>246</v>
      </c>
      <c r="E238" s="9" t="s">
        <v>957</v>
      </c>
      <c r="F238" s="16"/>
      <c r="G238" s="22" t="s">
        <v>676</v>
      </c>
      <c r="H238" s="108">
        <f t="shared" ref="H238:J239" si="71">H239</f>
        <v>925.6</v>
      </c>
      <c r="I238" s="108">
        <f t="shared" si="71"/>
        <v>965.4</v>
      </c>
      <c r="J238" s="108">
        <f t="shared" si="71"/>
        <v>965.4</v>
      </c>
    </row>
    <row r="239" spans="1:10" ht="48">
      <c r="A239" s="16"/>
      <c r="B239" s="18"/>
      <c r="C239" s="16" t="s">
        <v>233</v>
      </c>
      <c r="D239" s="16" t="s">
        <v>246</v>
      </c>
      <c r="E239" s="9" t="s">
        <v>957</v>
      </c>
      <c r="F239" s="24" t="s">
        <v>242</v>
      </c>
      <c r="G239" s="130" t="s">
        <v>654</v>
      </c>
      <c r="H239" s="108">
        <f t="shared" si="71"/>
        <v>925.6</v>
      </c>
      <c r="I239" s="108">
        <f t="shared" si="71"/>
        <v>965.4</v>
      </c>
      <c r="J239" s="108">
        <f t="shared" si="71"/>
        <v>965.4</v>
      </c>
    </row>
    <row r="240" spans="1:10" ht="24">
      <c r="A240" s="16"/>
      <c r="B240" s="18"/>
      <c r="C240" s="16" t="s">
        <v>233</v>
      </c>
      <c r="D240" s="16" t="s">
        <v>246</v>
      </c>
      <c r="E240" s="9" t="s">
        <v>957</v>
      </c>
      <c r="F240" s="16" t="s">
        <v>244</v>
      </c>
      <c r="G240" s="22" t="s">
        <v>649</v>
      </c>
      <c r="H240" s="108">
        <v>925.6</v>
      </c>
      <c r="I240" s="108">
        <v>965.4</v>
      </c>
      <c r="J240" s="108">
        <v>965.4</v>
      </c>
    </row>
    <row r="241" spans="1:10" ht="84">
      <c r="A241" s="16"/>
      <c r="B241" s="18"/>
      <c r="C241" s="16" t="s">
        <v>233</v>
      </c>
      <c r="D241" s="16" t="s">
        <v>246</v>
      </c>
      <c r="E241" s="9" t="s">
        <v>958</v>
      </c>
      <c r="F241" s="16"/>
      <c r="G241" s="22" t="s">
        <v>842</v>
      </c>
      <c r="H241" s="108">
        <f t="shared" ref="H241:J245" si="72">H242</f>
        <v>308.53399999999999</v>
      </c>
      <c r="I241" s="108">
        <f t="shared" si="72"/>
        <v>321.8</v>
      </c>
      <c r="J241" s="108">
        <f t="shared" si="72"/>
        <v>321.8</v>
      </c>
    </row>
    <row r="242" spans="1:10" ht="48">
      <c r="A242" s="16"/>
      <c r="B242" s="18"/>
      <c r="C242" s="16" t="s">
        <v>233</v>
      </c>
      <c r="D242" s="16" t="s">
        <v>246</v>
      </c>
      <c r="E242" s="9" t="s">
        <v>958</v>
      </c>
      <c r="F242" s="24" t="s">
        <v>242</v>
      </c>
      <c r="G242" s="130" t="s">
        <v>654</v>
      </c>
      <c r="H242" s="108">
        <f t="shared" si="72"/>
        <v>308.53399999999999</v>
      </c>
      <c r="I242" s="108">
        <f t="shared" si="72"/>
        <v>321.8</v>
      </c>
      <c r="J242" s="108">
        <f t="shared" si="72"/>
        <v>321.8</v>
      </c>
    </row>
    <row r="243" spans="1:10" ht="24">
      <c r="A243" s="16"/>
      <c r="B243" s="18"/>
      <c r="C243" s="16" t="s">
        <v>233</v>
      </c>
      <c r="D243" s="16" t="s">
        <v>246</v>
      </c>
      <c r="E243" s="9" t="s">
        <v>958</v>
      </c>
      <c r="F243" s="16" t="s">
        <v>244</v>
      </c>
      <c r="G243" s="22" t="s">
        <v>640</v>
      </c>
      <c r="H243" s="108">
        <v>308.53399999999999</v>
      </c>
      <c r="I243" s="108">
        <v>321.8</v>
      </c>
      <c r="J243" s="108">
        <v>321.8</v>
      </c>
    </row>
    <row r="244" spans="1:10" ht="72">
      <c r="A244" s="16"/>
      <c r="B244" s="18"/>
      <c r="C244" s="16" t="s">
        <v>233</v>
      </c>
      <c r="D244" s="16" t="s">
        <v>246</v>
      </c>
      <c r="E244" s="9" t="s">
        <v>845</v>
      </c>
      <c r="F244" s="16"/>
      <c r="G244" s="22" t="s">
        <v>844</v>
      </c>
      <c r="H244" s="108">
        <f t="shared" si="72"/>
        <v>3235.2249999999999</v>
      </c>
      <c r="I244" s="108">
        <f t="shared" si="72"/>
        <v>3182.1590000000001</v>
      </c>
      <c r="J244" s="108">
        <f t="shared" si="72"/>
        <v>3182.1590000000001</v>
      </c>
    </row>
    <row r="245" spans="1:10" ht="48">
      <c r="A245" s="16"/>
      <c r="B245" s="18"/>
      <c r="C245" s="16" t="s">
        <v>233</v>
      </c>
      <c r="D245" s="16" t="s">
        <v>246</v>
      </c>
      <c r="E245" s="9" t="s">
        <v>845</v>
      </c>
      <c r="F245" s="24" t="s">
        <v>242</v>
      </c>
      <c r="G245" s="130" t="s">
        <v>654</v>
      </c>
      <c r="H245" s="108">
        <f t="shared" si="72"/>
        <v>3235.2249999999999</v>
      </c>
      <c r="I245" s="108">
        <f t="shared" si="72"/>
        <v>3182.1590000000001</v>
      </c>
      <c r="J245" s="108">
        <f t="shared" si="72"/>
        <v>3182.1590000000001</v>
      </c>
    </row>
    <row r="246" spans="1:10" ht="24">
      <c r="A246" s="16"/>
      <c r="B246" s="18"/>
      <c r="C246" s="16" t="s">
        <v>233</v>
      </c>
      <c r="D246" s="16" t="s">
        <v>246</v>
      </c>
      <c r="E246" s="9" t="s">
        <v>845</v>
      </c>
      <c r="F246" s="16" t="s">
        <v>244</v>
      </c>
      <c r="G246" s="22" t="s">
        <v>640</v>
      </c>
      <c r="H246" s="108">
        <v>3235.2249999999999</v>
      </c>
      <c r="I246" s="108">
        <v>3182.1590000000001</v>
      </c>
      <c r="J246" s="108">
        <v>3182.1590000000001</v>
      </c>
    </row>
    <row r="247" spans="1:10" ht="24">
      <c r="A247" s="16"/>
      <c r="B247" s="18"/>
      <c r="C247" s="92" t="s">
        <v>233</v>
      </c>
      <c r="D247" s="92" t="s">
        <v>250</v>
      </c>
      <c r="E247" s="91"/>
      <c r="F247" s="92"/>
      <c r="G247" s="105" t="s">
        <v>34</v>
      </c>
      <c r="H247" s="119">
        <f t="shared" ref="H247:J248" si="73">H248</f>
        <v>292993.478</v>
      </c>
      <c r="I247" s="119">
        <f t="shared" si="73"/>
        <v>259617.62499999997</v>
      </c>
      <c r="J247" s="119">
        <f t="shared" si="73"/>
        <v>266600.18900000001</v>
      </c>
    </row>
    <row r="248" spans="1:10" ht="84">
      <c r="A248" s="16"/>
      <c r="B248" s="18"/>
      <c r="C248" s="168" t="s">
        <v>233</v>
      </c>
      <c r="D248" s="168" t="s">
        <v>250</v>
      </c>
      <c r="E248" s="101" t="s">
        <v>39</v>
      </c>
      <c r="F248" s="168"/>
      <c r="G248" s="169" t="s">
        <v>720</v>
      </c>
      <c r="H248" s="170">
        <f t="shared" si="73"/>
        <v>292993.478</v>
      </c>
      <c r="I248" s="170">
        <f t="shared" si="73"/>
        <v>259617.62499999997</v>
      </c>
      <c r="J248" s="170">
        <f t="shared" si="73"/>
        <v>266600.18900000001</v>
      </c>
    </row>
    <row r="249" spans="1:10" ht="60">
      <c r="A249" s="16"/>
      <c r="B249" s="18"/>
      <c r="C249" s="16" t="s">
        <v>233</v>
      </c>
      <c r="D249" s="16" t="s">
        <v>250</v>
      </c>
      <c r="E249" s="9" t="s">
        <v>40</v>
      </c>
      <c r="F249" s="16"/>
      <c r="G249" s="22" t="s">
        <v>841</v>
      </c>
      <c r="H249" s="108">
        <f>H250+H262+H272+H282</f>
        <v>292993.478</v>
      </c>
      <c r="I249" s="108">
        <f>I250+I262+I272+I282</f>
        <v>259617.62499999997</v>
      </c>
      <c r="J249" s="108">
        <f>J250+J262+J272+J282</f>
        <v>266600.18900000001</v>
      </c>
    </row>
    <row r="250" spans="1:10" ht="60">
      <c r="A250" s="16"/>
      <c r="B250" s="18"/>
      <c r="C250" s="16" t="s">
        <v>233</v>
      </c>
      <c r="D250" s="16" t="s">
        <v>250</v>
      </c>
      <c r="E250" s="9" t="s">
        <v>42</v>
      </c>
      <c r="F250" s="16"/>
      <c r="G250" s="22" t="s">
        <v>722</v>
      </c>
      <c r="H250" s="108">
        <f>H251+H254+H259</f>
        <v>98779.479000000007</v>
      </c>
      <c r="I250" s="108">
        <f t="shared" ref="I250:J250" si="74">I251+I254+I259</f>
        <v>93964.296000000002</v>
      </c>
      <c r="J250" s="108">
        <f t="shared" si="74"/>
        <v>94320.82699999999</v>
      </c>
    </row>
    <row r="251" spans="1:10" s="206" customFormat="1" ht="96">
      <c r="A251" s="16"/>
      <c r="B251" s="18"/>
      <c r="C251" s="16" t="s">
        <v>233</v>
      </c>
      <c r="D251" s="16" t="s">
        <v>250</v>
      </c>
      <c r="E251" s="26" t="s">
        <v>723</v>
      </c>
      <c r="F251" s="134"/>
      <c r="G251" s="135" t="s">
        <v>724</v>
      </c>
      <c r="H251" s="108">
        <f t="shared" ref="H251:J252" si="75">H252</f>
        <v>13908.6</v>
      </c>
      <c r="I251" s="108">
        <f t="shared" si="75"/>
        <v>14464.9</v>
      </c>
      <c r="J251" s="108">
        <f t="shared" si="75"/>
        <v>15043.5</v>
      </c>
    </row>
    <row r="252" spans="1:10" ht="48">
      <c r="A252" s="16"/>
      <c r="B252" s="18"/>
      <c r="C252" s="16" t="s">
        <v>233</v>
      </c>
      <c r="D252" s="16" t="s">
        <v>250</v>
      </c>
      <c r="E252" s="26" t="s">
        <v>723</v>
      </c>
      <c r="F252" s="24" t="s">
        <v>242</v>
      </c>
      <c r="G252" s="130" t="s">
        <v>654</v>
      </c>
      <c r="H252" s="108">
        <f>H253</f>
        <v>13908.6</v>
      </c>
      <c r="I252" s="108">
        <f t="shared" si="75"/>
        <v>14464.9</v>
      </c>
      <c r="J252" s="108">
        <f t="shared" si="75"/>
        <v>15043.5</v>
      </c>
    </row>
    <row r="253" spans="1:10" ht="24">
      <c r="A253" s="16"/>
      <c r="B253" s="18"/>
      <c r="C253" s="16" t="s">
        <v>233</v>
      </c>
      <c r="D253" s="16" t="s">
        <v>250</v>
      </c>
      <c r="E253" s="26" t="s">
        <v>723</v>
      </c>
      <c r="F253" s="16" t="s">
        <v>244</v>
      </c>
      <c r="G253" s="22" t="s">
        <v>640</v>
      </c>
      <c r="H253" s="108">
        <v>13908.6</v>
      </c>
      <c r="I253" s="108">
        <v>14464.9</v>
      </c>
      <c r="J253" s="108">
        <v>15043.5</v>
      </c>
    </row>
    <row r="254" spans="1:10" ht="72">
      <c r="A254" s="16"/>
      <c r="B254" s="18"/>
      <c r="C254" s="16" t="s">
        <v>233</v>
      </c>
      <c r="D254" s="16" t="s">
        <v>250</v>
      </c>
      <c r="E254" s="26" t="s">
        <v>1019</v>
      </c>
      <c r="F254" s="16"/>
      <c r="G254" s="22" t="s">
        <v>725</v>
      </c>
      <c r="H254" s="108">
        <f>H255+H257</f>
        <v>82159.551000000007</v>
      </c>
      <c r="I254" s="108">
        <f t="shared" ref="I254:J254" si="76">I255+I257</f>
        <v>79499.396000000008</v>
      </c>
      <c r="J254" s="108">
        <f t="shared" si="76"/>
        <v>79277.32699999999</v>
      </c>
    </row>
    <row r="255" spans="1:10" ht="48">
      <c r="A255" s="16"/>
      <c r="B255" s="18"/>
      <c r="C255" s="16" t="s">
        <v>233</v>
      </c>
      <c r="D255" s="16" t="s">
        <v>250</v>
      </c>
      <c r="E255" s="26" t="s">
        <v>1019</v>
      </c>
      <c r="F255" s="24" t="s">
        <v>242</v>
      </c>
      <c r="G255" s="130" t="s">
        <v>654</v>
      </c>
      <c r="H255" s="108">
        <f t="shared" ref="H255:J255" si="77">H256</f>
        <v>59135.150999999998</v>
      </c>
      <c r="I255" s="108">
        <f t="shared" si="77"/>
        <v>58909.396000000001</v>
      </c>
      <c r="J255" s="108">
        <f t="shared" si="77"/>
        <v>58687.326999999997</v>
      </c>
    </row>
    <row r="256" spans="1:10" ht="24">
      <c r="A256" s="16"/>
      <c r="B256" s="18"/>
      <c r="C256" s="16" t="s">
        <v>233</v>
      </c>
      <c r="D256" s="16" t="s">
        <v>250</v>
      </c>
      <c r="E256" s="26" t="s">
        <v>1019</v>
      </c>
      <c r="F256" s="16" t="s">
        <v>244</v>
      </c>
      <c r="G256" s="22" t="s">
        <v>640</v>
      </c>
      <c r="H256" s="108">
        <v>59135.150999999998</v>
      </c>
      <c r="I256" s="108">
        <v>58909.396000000001</v>
      </c>
      <c r="J256" s="108">
        <v>58687.326999999997</v>
      </c>
    </row>
    <row r="257" spans="1:10" ht="60">
      <c r="A257" s="16"/>
      <c r="B257" s="18"/>
      <c r="C257" s="16" t="s">
        <v>233</v>
      </c>
      <c r="D257" s="16" t="s">
        <v>250</v>
      </c>
      <c r="E257" s="26" t="s">
        <v>1019</v>
      </c>
      <c r="F257" s="27" t="s">
        <v>282</v>
      </c>
      <c r="G257" s="130" t="s">
        <v>641</v>
      </c>
      <c r="H257" s="108">
        <f>H258</f>
        <v>23024.400000000001</v>
      </c>
      <c r="I257" s="108">
        <f t="shared" ref="I257:J257" si="78">I258</f>
        <v>20590</v>
      </c>
      <c r="J257" s="108">
        <f t="shared" si="78"/>
        <v>20590</v>
      </c>
    </row>
    <row r="258" spans="1:10" ht="108">
      <c r="A258" s="16"/>
      <c r="B258" s="18"/>
      <c r="C258" s="16" t="s">
        <v>233</v>
      </c>
      <c r="D258" s="16" t="s">
        <v>250</v>
      </c>
      <c r="E258" s="26" t="s">
        <v>1019</v>
      </c>
      <c r="F258" s="16" t="s">
        <v>285</v>
      </c>
      <c r="G258" s="22" t="s">
        <v>621</v>
      </c>
      <c r="H258" s="108">
        <v>23024.400000000001</v>
      </c>
      <c r="I258" s="108">
        <v>20590</v>
      </c>
      <c r="J258" s="108">
        <v>20590</v>
      </c>
    </row>
    <row r="259" spans="1:10" ht="60">
      <c r="A259" s="16"/>
      <c r="B259" s="18"/>
      <c r="C259" s="16" t="s">
        <v>233</v>
      </c>
      <c r="D259" s="16" t="s">
        <v>250</v>
      </c>
      <c r="E259" s="172" t="s">
        <v>627</v>
      </c>
      <c r="F259" s="16"/>
      <c r="G259" s="22" t="s">
        <v>726</v>
      </c>
      <c r="H259" s="108">
        <f>H260</f>
        <v>2711.328</v>
      </c>
      <c r="I259" s="108">
        <f t="shared" ref="I259:J260" si="79">I260</f>
        <v>0</v>
      </c>
      <c r="J259" s="108">
        <f t="shared" si="79"/>
        <v>0</v>
      </c>
    </row>
    <row r="260" spans="1:10" ht="48">
      <c r="A260" s="16"/>
      <c r="B260" s="18"/>
      <c r="C260" s="16" t="s">
        <v>233</v>
      </c>
      <c r="D260" s="16" t="s">
        <v>250</v>
      </c>
      <c r="E260" s="172" t="s">
        <v>627</v>
      </c>
      <c r="F260" s="24" t="s">
        <v>242</v>
      </c>
      <c r="G260" s="130" t="s">
        <v>654</v>
      </c>
      <c r="H260" s="108">
        <f>H261</f>
        <v>2711.328</v>
      </c>
      <c r="I260" s="108">
        <f t="shared" si="79"/>
        <v>0</v>
      </c>
      <c r="J260" s="108">
        <f t="shared" si="79"/>
        <v>0</v>
      </c>
    </row>
    <row r="261" spans="1:10" ht="24">
      <c r="A261" s="16"/>
      <c r="B261" s="18"/>
      <c r="C261" s="16" t="s">
        <v>233</v>
      </c>
      <c r="D261" s="16" t="s">
        <v>250</v>
      </c>
      <c r="E261" s="172" t="s">
        <v>627</v>
      </c>
      <c r="F261" s="16" t="s">
        <v>244</v>
      </c>
      <c r="G261" s="22" t="s">
        <v>640</v>
      </c>
      <c r="H261" s="108">
        <v>2711.328</v>
      </c>
      <c r="I261" s="108">
        <v>0</v>
      </c>
      <c r="J261" s="108">
        <v>0</v>
      </c>
    </row>
    <row r="262" spans="1:10" ht="36">
      <c r="A262" s="16"/>
      <c r="B262" s="18"/>
      <c r="C262" s="16" t="s">
        <v>233</v>
      </c>
      <c r="D262" s="16" t="s">
        <v>250</v>
      </c>
      <c r="E262" s="26" t="s">
        <v>728</v>
      </c>
      <c r="F262" s="16"/>
      <c r="G262" s="22" t="s">
        <v>727</v>
      </c>
      <c r="H262" s="108">
        <f>H263+H266+H269</f>
        <v>137157.65400000001</v>
      </c>
      <c r="I262" s="108">
        <f t="shared" ref="I262:J262" si="80">I263+I266+I269</f>
        <v>133153.90399999998</v>
      </c>
      <c r="J262" s="108">
        <f t="shared" si="80"/>
        <v>138480.05000000002</v>
      </c>
    </row>
    <row r="263" spans="1:10" ht="60">
      <c r="A263" s="16"/>
      <c r="B263" s="18"/>
      <c r="C263" s="16" t="s">
        <v>233</v>
      </c>
      <c r="D263" s="16" t="s">
        <v>250</v>
      </c>
      <c r="E263" s="26" t="s">
        <v>729</v>
      </c>
      <c r="F263" s="16"/>
      <c r="G263" s="22" t="s">
        <v>678</v>
      </c>
      <c r="H263" s="108">
        <f>H264</f>
        <v>115798.2</v>
      </c>
      <c r="I263" s="108">
        <f t="shared" ref="I263:J264" si="81">I264</f>
        <v>117327.7</v>
      </c>
      <c r="J263" s="108">
        <f t="shared" si="81"/>
        <v>122020.8</v>
      </c>
    </row>
    <row r="264" spans="1:10" ht="48">
      <c r="A264" s="16"/>
      <c r="B264" s="18"/>
      <c r="C264" s="16" t="s">
        <v>233</v>
      </c>
      <c r="D264" s="16" t="s">
        <v>250</v>
      </c>
      <c r="E264" s="26" t="s">
        <v>729</v>
      </c>
      <c r="F264" s="24" t="s">
        <v>242</v>
      </c>
      <c r="G264" s="130" t="s">
        <v>654</v>
      </c>
      <c r="H264" s="108">
        <f>H265</f>
        <v>115798.2</v>
      </c>
      <c r="I264" s="108">
        <f t="shared" si="81"/>
        <v>117327.7</v>
      </c>
      <c r="J264" s="108">
        <f t="shared" si="81"/>
        <v>122020.8</v>
      </c>
    </row>
    <row r="265" spans="1:10" ht="24">
      <c r="A265" s="16"/>
      <c r="B265" s="18"/>
      <c r="C265" s="16" t="s">
        <v>233</v>
      </c>
      <c r="D265" s="16" t="s">
        <v>250</v>
      </c>
      <c r="E265" s="26" t="s">
        <v>729</v>
      </c>
      <c r="F265" s="16" t="s">
        <v>244</v>
      </c>
      <c r="G265" s="22" t="s">
        <v>640</v>
      </c>
      <c r="H265" s="108">
        <v>115798.2</v>
      </c>
      <c r="I265" s="108">
        <v>117327.7</v>
      </c>
      <c r="J265" s="108">
        <v>122020.8</v>
      </c>
    </row>
    <row r="266" spans="1:10" ht="60">
      <c r="A266" s="16"/>
      <c r="B266" s="18"/>
      <c r="C266" s="16" t="s">
        <v>233</v>
      </c>
      <c r="D266" s="16" t="s">
        <v>250</v>
      </c>
      <c r="E266" s="26" t="s">
        <v>730</v>
      </c>
      <c r="F266" s="16"/>
      <c r="G266" s="22" t="s">
        <v>731</v>
      </c>
      <c r="H266" s="108">
        <f>H267</f>
        <v>12866.5</v>
      </c>
      <c r="I266" s="108">
        <f t="shared" ref="I266:J267" si="82">I267</f>
        <v>13036.412</v>
      </c>
      <c r="J266" s="108">
        <f t="shared" si="82"/>
        <v>13557.9</v>
      </c>
    </row>
    <row r="267" spans="1:10" ht="48">
      <c r="A267" s="16"/>
      <c r="B267" s="18"/>
      <c r="C267" s="16" t="s">
        <v>233</v>
      </c>
      <c r="D267" s="16" t="s">
        <v>250</v>
      </c>
      <c r="E267" s="26" t="s">
        <v>730</v>
      </c>
      <c r="F267" s="24" t="s">
        <v>242</v>
      </c>
      <c r="G267" s="130" t="s">
        <v>654</v>
      </c>
      <c r="H267" s="108">
        <f>H268</f>
        <v>12866.5</v>
      </c>
      <c r="I267" s="108">
        <f t="shared" si="82"/>
        <v>13036.412</v>
      </c>
      <c r="J267" s="108">
        <f t="shared" si="82"/>
        <v>13557.9</v>
      </c>
    </row>
    <row r="268" spans="1:10" ht="24">
      <c r="A268" s="16"/>
      <c r="B268" s="18"/>
      <c r="C268" s="16" t="s">
        <v>233</v>
      </c>
      <c r="D268" s="16" t="s">
        <v>250</v>
      </c>
      <c r="E268" s="26" t="s">
        <v>730</v>
      </c>
      <c r="F268" s="16" t="s">
        <v>244</v>
      </c>
      <c r="G268" s="22" t="s">
        <v>640</v>
      </c>
      <c r="H268" s="108">
        <v>12866.5</v>
      </c>
      <c r="I268" s="108">
        <v>13036.412</v>
      </c>
      <c r="J268" s="108">
        <v>13557.9</v>
      </c>
    </row>
    <row r="269" spans="1:10" ht="36">
      <c r="A269" s="16"/>
      <c r="B269" s="18"/>
      <c r="C269" s="16" t="s">
        <v>233</v>
      </c>
      <c r="D269" s="16" t="s">
        <v>250</v>
      </c>
      <c r="E269" s="26" t="s">
        <v>733</v>
      </c>
      <c r="F269" s="16"/>
      <c r="G269" s="22" t="s">
        <v>732</v>
      </c>
      <c r="H269" s="108">
        <f>H270</f>
        <v>8492.9539999999997</v>
      </c>
      <c r="I269" s="108">
        <f t="shared" ref="I269:J270" si="83">I270</f>
        <v>2789.7919999999999</v>
      </c>
      <c r="J269" s="108">
        <f t="shared" si="83"/>
        <v>2901.35</v>
      </c>
    </row>
    <row r="270" spans="1:10" ht="48">
      <c r="A270" s="16"/>
      <c r="B270" s="18"/>
      <c r="C270" s="16" t="s">
        <v>233</v>
      </c>
      <c r="D270" s="16" t="s">
        <v>250</v>
      </c>
      <c r="E270" s="26" t="s">
        <v>733</v>
      </c>
      <c r="F270" s="24" t="s">
        <v>242</v>
      </c>
      <c r="G270" s="130" t="s">
        <v>654</v>
      </c>
      <c r="H270" s="108">
        <f>H271</f>
        <v>8492.9539999999997</v>
      </c>
      <c r="I270" s="108">
        <f t="shared" si="83"/>
        <v>2789.7919999999999</v>
      </c>
      <c r="J270" s="108">
        <f t="shared" si="83"/>
        <v>2901.35</v>
      </c>
    </row>
    <row r="271" spans="1:10" ht="24">
      <c r="A271" s="16"/>
      <c r="B271" s="18"/>
      <c r="C271" s="16" t="s">
        <v>233</v>
      </c>
      <c r="D271" s="16" t="s">
        <v>250</v>
      </c>
      <c r="E271" s="26" t="s">
        <v>733</v>
      </c>
      <c r="F271" s="16" t="s">
        <v>244</v>
      </c>
      <c r="G271" s="22" t="s">
        <v>640</v>
      </c>
      <c r="H271" s="108">
        <v>8492.9539999999997</v>
      </c>
      <c r="I271" s="108">
        <v>2789.7919999999999</v>
      </c>
      <c r="J271" s="108">
        <v>2901.35</v>
      </c>
    </row>
    <row r="272" spans="1:10" ht="84">
      <c r="A272" s="16"/>
      <c r="B272" s="18"/>
      <c r="C272" s="16" t="s">
        <v>233</v>
      </c>
      <c r="D272" s="16" t="s">
        <v>250</v>
      </c>
      <c r="E272" s="26" t="s">
        <v>735</v>
      </c>
      <c r="F272" s="16"/>
      <c r="G272" s="22" t="s">
        <v>734</v>
      </c>
      <c r="H272" s="108">
        <f>H273+H276+H279</f>
        <v>49602.915999999997</v>
      </c>
      <c r="I272" s="108">
        <f t="shared" ref="I272:J272" si="84">I273+I276+I279</f>
        <v>25587.091</v>
      </c>
      <c r="J272" s="108">
        <f t="shared" si="84"/>
        <v>26610.534</v>
      </c>
    </row>
    <row r="273" spans="1:10" ht="108">
      <c r="A273" s="16"/>
      <c r="B273" s="18"/>
      <c r="C273" s="16" t="s">
        <v>233</v>
      </c>
      <c r="D273" s="16" t="s">
        <v>250</v>
      </c>
      <c r="E273" s="26" t="s">
        <v>736</v>
      </c>
      <c r="F273" s="16"/>
      <c r="G273" s="22" t="s">
        <v>677</v>
      </c>
      <c r="H273" s="108">
        <f t="shared" ref="H273:J274" si="85">H274</f>
        <v>21678.7</v>
      </c>
      <c r="I273" s="108">
        <f t="shared" si="85"/>
        <v>22545.9</v>
      </c>
      <c r="J273" s="108">
        <f t="shared" si="85"/>
        <v>23447.7</v>
      </c>
    </row>
    <row r="274" spans="1:10" ht="48">
      <c r="A274" s="16"/>
      <c r="B274" s="18"/>
      <c r="C274" s="16" t="s">
        <v>233</v>
      </c>
      <c r="D274" s="16" t="s">
        <v>250</v>
      </c>
      <c r="E274" s="26" t="s">
        <v>736</v>
      </c>
      <c r="F274" s="24" t="s">
        <v>242</v>
      </c>
      <c r="G274" s="130" t="s">
        <v>654</v>
      </c>
      <c r="H274" s="108">
        <f t="shared" si="85"/>
        <v>21678.7</v>
      </c>
      <c r="I274" s="108">
        <f t="shared" si="85"/>
        <v>22545.9</v>
      </c>
      <c r="J274" s="108">
        <f t="shared" si="85"/>
        <v>23447.7</v>
      </c>
    </row>
    <row r="275" spans="1:10" ht="24">
      <c r="A275" s="16"/>
      <c r="B275" s="18"/>
      <c r="C275" s="16" t="s">
        <v>233</v>
      </c>
      <c r="D275" s="16" t="s">
        <v>250</v>
      </c>
      <c r="E275" s="26" t="s">
        <v>736</v>
      </c>
      <c r="F275" s="16" t="s">
        <v>244</v>
      </c>
      <c r="G275" s="22" t="s">
        <v>640</v>
      </c>
      <c r="H275" s="108">
        <v>21678.7</v>
      </c>
      <c r="I275" s="108">
        <v>22545.9</v>
      </c>
      <c r="J275" s="108">
        <v>23447.7</v>
      </c>
    </row>
    <row r="276" spans="1:10" ht="101.25" customHeight="1">
      <c r="A276" s="16"/>
      <c r="B276" s="18"/>
      <c r="C276" s="16" t="s">
        <v>233</v>
      </c>
      <c r="D276" s="16" t="s">
        <v>250</v>
      </c>
      <c r="E276" s="26" t="s">
        <v>738</v>
      </c>
      <c r="F276" s="16"/>
      <c r="G276" s="22" t="s">
        <v>737</v>
      </c>
      <c r="H276" s="108">
        <f>H277</f>
        <v>2408.7449999999999</v>
      </c>
      <c r="I276" s="108">
        <f t="shared" ref="H276:J277" si="86">I277</f>
        <v>2505.1</v>
      </c>
      <c r="J276" s="108">
        <f t="shared" si="86"/>
        <v>2605.3000000000002</v>
      </c>
    </row>
    <row r="277" spans="1:10" ht="48">
      <c r="A277" s="16"/>
      <c r="B277" s="18"/>
      <c r="C277" s="16" t="s">
        <v>233</v>
      </c>
      <c r="D277" s="16" t="s">
        <v>250</v>
      </c>
      <c r="E277" s="26" t="s">
        <v>738</v>
      </c>
      <c r="F277" s="24" t="s">
        <v>242</v>
      </c>
      <c r="G277" s="130" t="s">
        <v>654</v>
      </c>
      <c r="H277" s="108">
        <f t="shared" si="86"/>
        <v>2408.7449999999999</v>
      </c>
      <c r="I277" s="108">
        <f t="shared" si="86"/>
        <v>2505.1</v>
      </c>
      <c r="J277" s="108">
        <f t="shared" si="86"/>
        <v>2605.3000000000002</v>
      </c>
    </row>
    <row r="278" spans="1:10" ht="24">
      <c r="A278" s="16"/>
      <c r="B278" s="18"/>
      <c r="C278" s="16" t="s">
        <v>233</v>
      </c>
      <c r="D278" s="16" t="s">
        <v>250</v>
      </c>
      <c r="E278" s="26" t="s">
        <v>738</v>
      </c>
      <c r="F278" s="16" t="s">
        <v>244</v>
      </c>
      <c r="G278" s="22" t="s">
        <v>640</v>
      </c>
      <c r="H278" s="108">
        <v>2408.7449999999999</v>
      </c>
      <c r="I278" s="108">
        <v>2505.1</v>
      </c>
      <c r="J278" s="108">
        <v>2605.3000000000002</v>
      </c>
    </row>
    <row r="279" spans="1:10" ht="77.25" customHeight="1">
      <c r="A279" s="16"/>
      <c r="B279" s="18"/>
      <c r="C279" s="16" t="s">
        <v>233</v>
      </c>
      <c r="D279" s="16" t="s">
        <v>250</v>
      </c>
      <c r="E279" s="26" t="s">
        <v>847</v>
      </c>
      <c r="F279" s="16"/>
      <c r="G279" s="22" t="s">
        <v>846</v>
      </c>
      <c r="H279" s="108">
        <f>H280</f>
        <v>25515.471000000001</v>
      </c>
      <c r="I279" s="108">
        <f t="shared" ref="I279:J280" si="87">I280</f>
        <v>536.09100000000001</v>
      </c>
      <c r="J279" s="108">
        <f t="shared" si="87"/>
        <v>557.53399999999999</v>
      </c>
    </row>
    <row r="280" spans="1:10" ht="48">
      <c r="A280" s="16"/>
      <c r="B280" s="18"/>
      <c r="C280" s="16" t="s">
        <v>233</v>
      </c>
      <c r="D280" s="16" t="s">
        <v>250</v>
      </c>
      <c r="E280" s="26" t="s">
        <v>847</v>
      </c>
      <c r="F280" s="24" t="s">
        <v>242</v>
      </c>
      <c r="G280" s="130" t="s">
        <v>654</v>
      </c>
      <c r="H280" s="108">
        <f>H281</f>
        <v>25515.471000000001</v>
      </c>
      <c r="I280" s="108">
        <f t="shared" si="87"/>
        <v>536.09100000000001</v>
      </c>
      <c r="J280" s="108">
        <f t="shared" si="87"/>
        <v>557.53399999999999</v>
      </c>
    </row>
    <row r="281" spans="1:10" ht="24">
      <c r="A281" s="16"/>
      <c r="B281" s="18"/>
      <c r="C281" s="16" t="s">
        <v>233</v>
      </c>
      <c r="D281" s="16" t="s">
        <v>250</v>
      </c>
      <c r="E281" s="26" t="s">
        <v>847</v>
      </c>
      <c r="F281" s="16" t="s">
        <v>244</v>
      </c>
      <c r="G281" s="22" t="s">
        <v>640</v>
      </c>
      <c r="H281" s="108">
        <v>25515.471000000001</v>
      </c>
      <c r="I281" s="108">
        <v>536.09100000000001</v>
      </c>
      <c r="J281" s="108">
        <v>557.53399999999999</v>
      </c>
    </row>
    <row r="282" spans="1:10" ht="72">
      <c r="A282" s="16"/>
      <c r="B282" s="18"/>
      <c r="C282" s="16" t="s">
        <v>233</v>
      </c>
      <c r="D282" s="16" t="s">
        <v>250</v>
      </c>
      <c r="E282" s="26" t="s">
        <v>740</v>
      </c>
      <c r="F282" s="16"/>
      <c r="G282" s="22" t="s">
        <v>739</v>
      </c>
      <c r="H282" s="108">
        <f>H283+H286+H289</f>
        <v>7453.4290000000001</v>
      </c>
      <c r="I282" s="108">
        <f t="shared" ref="I282:J282" si="88">I283+I286+I289</f>
        <v>6912.3340000000007</v>
      </c>
      <c r="J282" s="108">
        <f t="shared" si="88"/>
        <v>7188.7779999999993</v>
      </c>
    </row>
    <row r="283" spans="1:10" ht="108">
      <c r="A283" s="16"/>
      <c r="B283" s="18"/>
      <c r="C283" s="16" t="s">
        <v>233</v>
      </c>
      <c r="D283" s="16" t="s">
        <v>250</v>
      </c>
      <c r="E283" s="26" t="s">
        <v>1007</v>
      </c>
      <c r="F283" s="16"/>
      <c r="G283" s="22" t="s">
        <v>741</v>
      </c>
      <c r="H283" s="108">
        <f t="shared" ref="H283:J284" si="89">H284</f>
        <v>5981.8</v>
      </c>
      <c r="I283" s="108">
        <f t="shared" si="89"/>
        <v>6221.1</v>
      </c>
      <c r="J283" s="108">
        <f t="shared" si="89"/>
        <v>6469.9</v>
      </c>
    </row>
    <row r="284" spans="1:10" ht="48">
      <c r="A284" s="16"/>
      <c r="B284" s="18"/>
      <c r="C284" s="16" t="s">
        <v>233</v>
      </c>
      <c r="D284" s="16" t="s">
        <v>250</v>
      </c>
      <c r="E284" s="26" t="s">
        <v>1007</v>
      </c>
      <c r="F284" s="24" t="s">
        <v>242</v>
      </c>
      <c r="G284" s="130" t="s">
        <v>654</v>
      </c>
      <c r="H284" s="108">
        <f t="shared" si="89"/>
        <v>5981.8</v>
      </c>
      <c r="I284" s="108">
        <f t="shared" si="89"/>
        <v>6221.1</v>
      </c>
      <c r="J284" s="108">
        <f t="shared" si="89"/>
        <v>6469.9</v>
      </c>
    </row>
    <row r="285" spans="1:10" ht="24">
      <c r="A285" s="16"/>
      <c r="B285" s="18"/>
      <c r="C285" s="16" t="s">
        <v>233</v>
      </c>
      <c r="D285" s="16" t="s">
        <v>250</v>
      </c>
      <c r="E285" s="26" t="s">
        <v>1007</v>
      </c>
      <c r="F285" s="16" t="s">
        <v>244</v>
      </c>
      <c r="G285" s="22" t="s">
        <v>640</v>
      </c>
      <c r="H285" s="108">
        <v>5981.8</v>
      </c>
      <c r="I285" s="108">
        <v>6221.1</v>
      </c>
      <c r="J285" s="108">
        <v>6469.9</v>
      </c>
    </row>
    <row r="286" spans="1:10" ht="108">
      <c r="A286" s="16"/>
      <c r="B286" s="18"/>
      <c r="C286" s="16" t="s">
        <v>233</v>
      </c>
      <c r="D286" s="16" t="s">
        <v>250</v>
      </c>
      <c r="E286" s="26" t="s">
        <v>1008</v>
      </c>
      <c r="F286" s="16"/>
      <c r="G286" s="22" t="s">
        <v>743</v>
      </c>
      <c r="H286" s="108">
        <f t="shared" ref="H286:J287" si="90">H287</f>
        <v>664.64499999999998</v>
      </c>
      <c r="I286" s="108">
        <f t="shared" si="90"/>
        <v>691.23400000000004</v>
      </c>
      <c r="J286" s="108">
        <f t="shared" si="90"/>
        <v>718.87800000000004</v>
      </c>
    </row>
    <row r="287" spans="1:10" ht="48">
      <c r="A287" s="16"/>
      <c r="B287" s="18"/>
      <c r="C287" s="16" t="s">
        <v>233</v>
      </c>
      <c r="D287" s="16" t="s">
        <v>250</v>
      </c>
      <c r="E287" s="26" t="s">
        <v>742</v>
      </c>
      <c r="F287" s="24" t="s">
        <v>242</v>
      </c>
      <c r="G287" s="130" t="s">
        <v>654</v>
      </c>
      <c r="H287" s="108">
        <f t="shared" si="90"/>
        <v>664.64499999999998</v>
      </c>
      <c r="I287" s="108">
        <f t="shared" si="90"/>
        <v>691.23400000000004</v>
      </c>
      <c r="J287" s="108">
        <f t="shared" si="90"/>
        <v>718.87800000000004</v>
      </c>
    </row>
    <row r="288" spans="1:10" ht="24">
      <c r="A288" s="16"/>
      <c r="B288" s="18"/>
      <c r="C288" s="16" t="s">
        <v>233</v>
      </c>
      <c r="D288" s="16" t="s">
        <v>250</v>
      </c>
      <c r="E288" s="26" t="s">
        <v>1008</v>
      </c>
      <c r="F288" s="16" t="s">
        <v>244</v>
      </c>
      <c r="G288" s="22" t="s">
        <v>640</v>
      </c>
      <c r="H288" s="108">
        <v>664.64499999999998</v>
      </c>
      <c r="I288" s="108">
        <v>691.23400000000004</v>
      </c>
      <c r="J288" s="108">
        <v>718.87800000000004</v>
      </c>
    </row>
    <row r="289" spans="1:10" ht="96">
      <c r="A289" s="16"/>
      <c r="B289" s="18"/>
      <c r="C289" s="16" t="s">
        <v>233</v>
      </c>
      <c r="D289" s="16" t="s">
        <v>250</v>
      </c>
      <c r="E289" s="26" t="s">
        <v>849</v>
      </c>
      <c r="F289" s="16"/>
      <c r="G289" s="22" t="s">
        <v>848</v>
      </c>
      <c r="H289" s="108">
        <f>H290</f>
        <v>806.98400000000004</v>
      </c>
      <c r="I289" s="108">
        <f t="shared" ref="I289:J290" si="91">I290</f>
        <v>0</v>
      </c>
      <c r="J289" s="108">
        <f t="shared" si="91"/>
        <v>0</v>
      </c>
    </row>
    <row r="290" spans="1:10" ht="48">
      <c r="A290" s="16"/>
      <c r="B290" s="18"/>
      <c r="C290" s="16" t="s">
        <v>233</v>
      </c>
      <c r="D290" s="16" t="s">
        <v>250</v>
      </c>
      <c r="E290" s="26" t="s">
        <v>849</v>
      </c>
      <c r="F290" s="24" t="s">
        <v>242</v>
      </c>
      <c r="G290" s="130" t="s">
        <v>654</v>
      </c>
      <c r="H290" s="108">
        <f>H291</f>
        <v>806.98400000000004</v>
      </c>
      <c r="I290" s="108">
        <f t="shared" si="91"/>
        <v>0</v>
      </c>
      <c r="J290" s="108">
        <f t="shared" si="91"/>
        <v>0</v>
      </c>
    </row>
    <row r="291" spans="1:10" ht="24">
      <c r="A291" s="16"/>
      <c r="B291" s="18"/>
      <c r="C291" s="16" t="s">
        <v>233</v>
      </c>
      <c r="D291" s="16" t="s">
        <v>250</v>
      </c>
      <c r="E291" s="26" t="s">
        <v>849</v>
      </c>
      <c r="F291" s="16" t="s">
        <v>244</v>
      </c>
      <c r="G291" s="22" t="s">
        <v>640</v>
      </c>
      <c r="H291" s="108">
        <v>806.98400000000004</v>
      </c>
      <c r="I291" s="108">
        <v>0</v>
      </c>
      <c r="J291" s="108">
        <v>0</v>
      </c>
    </row>
    <row r="292" spans="1:10" ht="24">
      <c r="A292" s="16"/>
      <c r="B292" s="18"/>
      <c r="C292" s="92" t="s">
        <v>233</v>
      </c>
      <c r="D292" s="92" t="s">
        <v>333</v>
      </c>
      <c r="E292" s="91"/>
      <c r="F292" s="92"/>
      <c r="G292" s="105" t="s">
        <v>27</v>
      </c>
      <c r="H292" s="119">
        <f>H293</f>
        <v>2273.0639999999999</v>
      </c>
      <c r="I292" s="119">
        <f t="shared" ref="I292:J292" si="92">I293</f>
        <v>2273.0639999999999</v>
      </c>
      <c r="J292" s="119">
        <f t="shared" si="92"/>
        <v>2273.0639999999999</v>
      </c>
    </row>
    <row r="293" spans="1:10" ht="60">
      <c r="A293" s="16"/>
      <c r="B293" s="18"/>
      <c r="C293" s="168" t="s">
        <v>233</v>
      </c>
      <c r="D293" s="168">
        <v>12</v>
      </c>
      <c r="E293" s="173" t="s">
        <v>363</v>
      </c>
      <c r="F293" s="168"/>
      <c r="G293" s="169" t="s">
        <v>744</v>
      </c>
      <c r="H293" s="170">
        <f>H294</f>
        <v>2273.0639999999999</v>
      </c>
      <c r="I293" s="170">
        <f>I294</f>
        <v>2273.0639999999999</v>
      </c>
      <c r="J293" s="170">
        <f>J294</f>
        <v>2273.0639999999999</v>
      </c>
    </row>
    <row r="294" spans="1:10" ht="48">
      <c r="A294" s="16"/>
      <c r="B294" s="18"/>
      <c r="C294" s="16" t="s">
        <v>233</v>
      </c>
      <c r="D294" s="16">
        <v>12</v>
      </c>
      <c r="E294" s="26" t="s">
        <v>364</v>
      </c>
      <c r="F294" s="16"/>
      <c r="G294" s="22" t="s">
        <v>839</v>
      </c>
      <c r="H294" s="108">
        <f>H295+H314</f>
        <v>2273.0639999999999</v>
      </c>
      <c r="I294" s="108">
        <f>I295+I314</f>
        <v>2273.0639999999999</v>
      </c>
      <c r="J294" s="108">
        <f>J295+J314</f>
        <v>2273.0639999999999</v>
      </c>
    </row>
    <row r="295" spans="1:10" ht="24">
      <c r="A295" s="16"/>
      <c r="B295" s="18"/>
      <c r="C295" s="16" t="s">
        <v>233</v>
      </c>
      <c r="D295" s="16">
        <v>12</v>
      </c>
      <c r="E295" s="26" t="s">
        <v>365</v>
      </c>
      <c r="F295" s="16"/>
      <c r="G295" s="22" t="s">
        <v>91</v>
      </c>
      <c r="H295" s="108">
        <f>H296+H299+H302+H305+H308+H311</f>
        <v>2202.0839999999998</v>
      </c>
      <c r="I295" s="108">
        <f>I296+I299+I302+I305+I308+I311</f>
        <v>2202.0839999999998</v>
      </c>
      <c r="J295" s="108">
        <f>J296+J299+J302+J305+J308+J311</f>
        <v>2202.0839999999998</v>
      </c>
    </row>
    <row r="296" spans="1:10" ht="180">
      <c r="A296" s="16"/>
      <c r="B296" s="18"/>
      <c r="C296" s="16" t="s">
        <v>233</v>
      </c>
      <c r="D296" s="16">
        <v>12</v>
      </c>
      <c r="E296" s="26" t="s">
        <v>441</v>
      </c>
      <c r="F296" s="16"/>
      <c r="G296" s="139" t="s">
        <v>745</v>
      </c>
      <c r="H296" s="108">
        <f t="shared" ref="H296:J297" si="93">H297</f>
        <v>2000</v>
      </c>
      <c r="I296" s="108">
        <f t="shared" si="93"/>
        <v>2000</v>
      </c>
      <c r="J296" s="108">
        <f t="shared" si="93"/>
        <v>2000</v>
      </c>
    </row>
    <row r="297" spans="1:10" ht="24">
      <c r="A297" s="16"/>
      <c r="B297" s="18"/>
      <c r="C297" s="16" t="s">
        <v>233</v>
      </c>
      <c r="D297" s="16">
        <v>12</v>
      </c>
      <c r="E297" s="26" t="s">
        <v>441</v>
      </c>
      <c r="F297" s="16" t="s">
        <v>248</v>
      </c>
      <c r="G297" s="22" t="s">
        <v>249</v>
      </c>
      <c r="H297" s="108">
        <f t="shared" si="93"/>
        <v>2000</v>
      </c>
      <c r="I297" s="108">
        <f t="shared" si="93"/>
        <v>2000</v>
      </c>
      <c r="J297" s="108">
        <f t="shared" si="93"/>
        <v>2000</v>
      </c>
    </row>
    <row r="298" spans="1:10" ht="108">
      <c r="A298" s="16"/>
      <c r="B298" s="18"/>
      <c r="C298" s="16" t="s">
        <v>233</v>
      </c>
      <c r="D298" s="16">
        <v>12</v>
      </c>
      <c r="E298" s="26" t="s">
        <v>441</v>
      </c>
      <c r="F298" s="16">
        <v>813</v>
      </c>
      <c r="G298" s="22" t="s">
        <v>702</v>
      </c>
      <c r="H298" s="108">
        <v>2000</v>
      </c>
      <c r="I298" s="108">
        <v>2000</v>
      </c>
      <c r="J298" s="108">
        <v>2000</v>
      </c>
    </row>
    <row r="299" spans="1:10" ht="48">
      <c r="A299" s="16"/>
      <c r="B299" s="18"/>
      <c r="C299" s="16" t="s">
        <v>233</v>
      </c>
      <c r="D299" s="16">
        <v>12</v>
      </c>
      <c r="E299" s="26" t="s">
        <v>442</v>
      </c>
      <c r="F299" s="16"/>
      <c r="G299" s="22" t="s">
        <v>359</v>
      </c>
      <c r="H299" s="108">
        <f t="shared" ref="H299:J300" si="94">H300</f>
        <v>25</v>
      </c>
      <c r="I299" s="108">
        <f t="shared" si="94"/>
        <v>25</v>
      </c>
      <c r="J299" s="108">
        <f t="shared" si="94"/>
        <v>25</v>
      </c>
    </row>
    <row r="300" spans="1:10" ht="48">
      <c r="A300" s="16"/>
      <c r="B300" s="18"/>
      <c r="C300" s="16" t="s">
        <v>233</v>
      </c>
      <c r="D300" s="16">
        <v>12</v>
      </c>
      <c r="E300" s="26" t="s">
        <v>442</v>
      </c>
      <c r="F300" s="24" t="s">
        <v>242</v>
      </c>
      <c r="G300" s="130" t="s">
        <v>654</v>
      </c>
      <c r="H300" s="108">
        <f t="shared" si="94"/>
        <v>25</v>
      </c>
      <c r="I300" s="108">
        <f t="shared" si="94"/>
        <v>25</v>
      </c>
      <c r="J300" s="108">
        <f t="shared" si="94"/>
        <v>25</v>
      </c>
    </row>
    <row r="301" spans="1:10" ht="24">
      <c r="A301" s="16"/>
      <c r="B301" s="18"/>
      <c r="C301" s="16" t="s">
        <v>233</v>
      </c>
      <c r="D301" s="16">
        <v>12</v>
      </c>
      <c r="E301" s="26" t="s">
        <v>442</v>
      </c>
      <c r="F301" s="16" t="s">
        <v>244</v>
      </c>
      <c r="G301" s="22" t="s">
        <v>640</v>
      </c>
      <c r="H301" s="108">
        <v>25</v>
      </c>
      <c r="I301" s="108">
        <v>25</v>
      </c>
      <c r="J301" s="108">
        <v>25</v>
      </c>
    </row>
    <row r="302" spans="1:10" ht="48">
      <c r="A302" s="16"/>
      <c r="B302" s="18"/>
      <c r="C302" s="16" t="s">
        <v>233</v>
      </c>
      <c r="D302" s="16">
        <v>12</v>
      </c>
      <c r="E302" s="26" t="s">
        <v>443</v>
      </c>
      <c r="F302" s="16"/>
      <c r="G302" s="22" t="s">
        <v>746</v>
      </c>
      <c r="H302" s="108">
        <f t="shared" ref="H302:J303" si="95">H303</f>
        <v>28.084</v>
      </c>
      <c r="I302" s="108">
        <f t="shared" si="95"/>
        <v>28.084</v>
      </c>
      <c r="J302" s="108">
        <f t="shared" si="95"/>
        <v>28.084</v>
      </c>
    </row>
    <row r="303" spans="1:10" ht="48">
      <c r="A303" s="16"/>
      <c r="B303" s="18"/>
      <c r="C303" s="16" t="s">
        <v>233</v>
      </c>
      <c r="D303" s="16">
        <v>12</v>
      </c>
      <c r="E303" s="26" t="s">
        <v>443</v>
      </c>
      <c r="F303" s="24" t="s">
        <v>242</v>
      </c>
      <c r="G303" s="130" t="s">
        <v>654</v>
      </c>
      <c r="H303" s="108">
        <f t="shared" si="95"/>
        <v>28.084</v>
      </c>
      <c r="I303" s="108">
        <f t="shared" si="95"/>
        <v>28.084</v>
      </c>
      <c r="J303" s="108">
        <f t="shared" si="95"/>
        <v>28.084</v>
      </c>
    </row>
    <row r="304" spans="1:10" ht="24">
      <c r="A304" s="16"/>
      <c r="B304" s="18"/>
      <c r="C304" s="16" t="s">
        <v>233</v>
      </c>
      <c r="D304" s="16">
        <v>12</v>
      </c>
      <c r="E304" s="26" t="s">
        <v>443</v>
      </c>
      <c r="F304" s="16" t="s">
        <v>244</v>
      </c>
      <c r="G304" s="22" t="s">
        <v>640</v>
      </c>
      <c r="H304" s="108">
        <v>28.084</v>
      </c>
      <c r="I304" s="108">
        <v>28.084</v>
      </c>
      <c r="J304" s="108">
        <v>28.084</v>
      </c>
    </row>
    <row r="305" spans="1:10" ht="36">
      <c r="A305" s="16"/>
      <c r="B305" s="18"/>
      <c r="C305" s="16" t="s">
        <v>233</v>
      </c>
      <c r="D305" s="16">
        <v>12</v>
      </c>
      <c r="E305" s="26" t="s">
        <v>444</v>
      </c>
      <c r="F305" s="16"/>
      <c r="G305" s="22" t="s">
        <v>747</v>
      </c>
      <c r="H305" s="108">
        <f t="shared" ref="H305:J306" si="96">H306</f>
        <v>24</v>
      </c>
      <c r="I305" s="108">
        <f t="shared" si="96"/>
        <v>24</v>
      </c>
      <c r="J305" s="108">
        <f t="shared" si="96"/>
        <v>24</v>
      </c>
    </row>
    <row r="306" spans="1:10" ht="48">
      <c r="A306" s="16"/>
      <c r="B306" s="18"/>
      <c r="C306" s="16" t="s">
        <v>233</v>
      </c>
      <c r="D306" s="16">
        <v>12</v>
      </c>
      <c r="E306" s="26" t="s">
        <v>444</v>
      </c>
      <c r="F306" s="24" t="s">
        <v>242</v>
      </c>
      <c r="G306" s="130" t="s">
        <v>654</v>
      </c>
      <c r="H306" s="108">
        <f t="shared" si="96"/>
        <v>24</v>
      </c>
      <c r="I306" s="108">
        <f t="shared" si="96"/>
        <v>24</v>
      </c>
      <c r="J306" s="108">
        <f t="shared" si="96"/>
        <v>24</v>
      </c>
    </row>
    <row r="307" spans="1:10" ht="24">
      <c r="A307" s="16"/>
      <c r="B307" s="18"/>
      <c r="C307" s="16" t="s">
        <v>233</v>
      </c>
      <c r="D307" s="16">
        <v>12</v>
      </c>
      <c r="E307" s="26" t="s">
        <v>444</v>
      </c>
      <c r="F307" s="16" t="s">
        <v>244</v>
      </c>
      <c r="G307" s="22" t="s">
        <v>640</v>
      </c>
      <c r="H307" s="108">
        <v>24</v>
      </c>
      <c r="I307" s="108">
        <v>24</v>
      </c>
      <c r="J307" s="108">
        <v>24</v>
      </c>
    </row>
    <row r="308" spans="1:10" ht="48">
      <c r="A308" s="16"/>
      <c r="B308" s="18"/>
      <c r="C308" s="16" t="s">
        <v>233</v>
      </c>
      <c r="D308" s="16">
        <v>12</v>
      </c>
      <c r="E308" s="26" t="s">
        <v>445</v>
      </c>
      <c r="F308" s="16"/>
      <c r="G308" s="22" t="s">
        <v>748</v>
      </c>
      <c r="H308" s="108">
        <f t="shared" ref="H308:J309" si="97">H309</f>
        <v>25</v>
      </c>
      <c r="I308" s="108">
        <f t="shared" si="97"/>
        <v>25</v>
      </c>
      <c r="J308" s="108">
        <f t="shared" si="97"/>
        <v>25</v>
      </c>
    </row>
    <row r="309" spans="1:10" ht="24">
      <c r="A309" s="16"/>
      <c r="B309" s="18"/>
      <c r="C309" s="16" t="s">
        <v>233</v>
      </c>
      <c r="D309" s="16">
        <v>12</v>
      </c>
      <c r="E309" s="26" t="s">
        <v>445</v>
      </c>
      <c r="F309" s="24">
        <v>300</v>
      </c>
      <c r="G309" s="130" t="s">
        <v>14</v>
      </c>
      <c r="H309" s="108">
        <f t="shared" si="97"/>
        <v>25</v>
      </c>
      <c r="I309" s="108">
        <f t="shared" si="97"/>
        <v>25</v>
      </c>
      <c r="J309" s="108">
        <f t="shared" si="97"/>
        <v>25</v>
      </c>
    </row>
    <row r="310" spans="1:10">
      <c r="A310" s="16"/>
      <c r="B310" s="18"/>
      <c r="C310" s="16" t="s">
        <v>233</v>
      </c>
      <c r="D310" s="16">
        <v>12</v>
      </c>
      <c r="E310" s="26" t="s">
        <v>445</v>
      </c>
      <c r="F310" s="16">
        <v>360</v>
      </c>
      <c r="G310" s="22" t="s">
        <v>1045</v>
      </c>
      <c r="H310" s="108">
        <v>25</v>
      </c>
      <c r="I310" s="108">
        <v>25</v>
      </c>
      <c r="J310" s="108">
        <v>25</v>
      </c>
    </row>
    <row r="311" spans="1:10" ht="36">
      <c r="A311" s="16"/>
      <c r="B311" s="18"/>
      <c r="C311" s="16" t="s">
        <v>233</v>
      </c>
      <c r="D311" s="16">
        <v>12</v>
      </c>
      <c r="E311" s="26" t="s">
        <v>700</v>
      </c>
      <c r="F311" s="16"/>
      <c r="G311" s="22" t="s">
        <v>749</v>
      </c>
      <c r="H311" s="108">
        <f t="shared" ref="H311:J312" si="98">H312</f>
        <v>100</v>
      </c>
      <c r="I311" s="108">
        <f t="shared" si="98"/>
        <v>100</v>
      </c>
      <c r="J311" s="108">
        <f t="shared" si="98"/>
        <v>100</v>
      </c>
    </row>
    <row r="312" spans="1:10" ht="48">
      <c r="A312" s="16"/>
      <c r="B312" s="18"/>
      <c r="C312" s="16" t="s">
        <v>233</v>
      </c>
      <c r="D312" s="16">
        <v>12</v>
      </c>
      <c r="E312" s="26" t="s">
        <v>700</v>
      </c>
      <c r="F312" s="24" t="s">
        <v>242</v>
      </c>
      <c r="G312" s="130" t="s">
        <v>654</v>
      </c>
      <c r="H312" s="108">
        <f t="shared" si="98"/>
        <v>100</v>
      </c>
      <c r="I312" s="108">
        <f t="shared" si="98"/>
        <v>100</v>
      </c>
      <c r="J312" s="108">
        <f t="shared" si="98"/>
        <v>100</v>
      </c>
    </row>
    <row r="313" spans="1:10" ht="24">
      <c r="A313" s="16"/>
      <c r="B313" s="18"/>
      <c r="C313" s="16" t="s">
        <v>233</v>
      </c>
      <c r="D313" s="16">
        <v>12</v>
      </c>
      <c r="E313" s="26" t="s">
        <v>700</v>
      </c>
      <c r="F313" s="16" t="s">
        <v>244</v>
      </c>
      <c r="G313" s="22" t="s">
        <v>640</v>
      </c>
      <c r="H313" s="108">
        <v>100</v>
      </c>
      <c r="I313" s="108">
        <v>100</v>
      </c>
      <c r="J313" s="108">
        <v>100</v>
      </c>
    </row>
    <row r="314" spans="1:10" ht="60">
      <c r="A314" s="16"/>
      <c r="B314" s="18"/>
      <c r="C314" s="16" t="s">
        <v>233</v>
      </c>
      <c r="D314" s="16">
        <v>12</v>
      </c>
      <c r="E314" s="26" t="s">
        <v>366</v>
      </c>
      <c r="F314" s="16"/>
      <c r="G314" s="22" t="s">
        <v>840</v>
      </c>
      <c r="H314" s="108">
        <f>H315+H318+H322</f>
        <v>70.97999999999999</v>
      </c>
      <c r="I314" s="108">
        <f>I315+I318+I322</f>
        <v>70.97999999999999</v>
      </c>
      <c r="J314" s="108">
        <f>J315+J318+J322</f>
        <v>70.97999999999999</v>
      </c>
    </row>
    <row r="315" spans="1:10" ht="24">
      <c r="A315" s="16"/>
      <c r="B315" s="18"/>
      <c r="C315" s="16" t="s">
        <v>233</v>
      </c>
      <c r="D315" s="16">
        <v>12</v>
      </c>
      <c r="E315" s="26" t="s">
        <v>446</v>
      </c>
      <c r="F315" s="16"/>
      <c r="G315" s="22" t="s">
        <v>843</v>
      </c>
      <c r="H315" s="108">
        <f t="shared" ref="H315:J316" si="99">H316</f>
        <v>1</v>
      </c>
      <c r="I315" s="108">
        <f t="shared" si="99"/>
        <v>1</v>
      </c>
      <c r="J315" s="108">
        <f t="shared" si="99"/>
        <v>1</v>
      </c>
    </row>
    <row r="316" spans="1:10" ht="48">
      <c r="A316" s="16"/>
      <c r="B316" s="18"/>
      <c r="C316" s="16" t="s">
        <v>233</v>
      </c>
      <c r="D316" s="16">
        <v>12</v>
      </c>
      <c r="E316" s="26" t="s">
        <v>446</v>
      </c>
      <c r="F316" s="24" t="s">
        <v>242</v>
      </c>
      <c r="G316" s="130" t="s">
        <v>654</v>
      </c>
      <c r="H316" s="108">
        <f t="shared" si="99"/>
        <v>1</v>
      </c>
      <c r="I316" s="108">
        <f t="shared" si="99"/>
        <v>1</v>
      </c>
      <c r="J316" s="108">
        <f t="shared" si="99"/>
        <v>1</v>
      </c>
    </row>
    <row r="317" spans="1:10" ht="24">
      <c r="A317" s="16"/>
      <c r="B317" s="18"/>
      <c r="C317" s="16" t="s">
        <v>233</v>
      </c>
      <c r="D317" s="16">
        <v>12</v>
      </c>
      <c r="E317" s="26" t="s">
        <v>446</v>
      </c>
      <c r="F317" s="16" t="s">
        <v>244</v>
      </c>
      <c r="G317" s="22" t="s">
        <v>640</v>
      </c>
      <c r="H317" s="108">
        <v>1</v>
      </c>
      <c r="I317" s="108">
        <v>1</v>
      </c>
      <c r="J317" s="108">
        <v>1</v>
      </c>
    </row>
    <row r="318" spans="1:10" ht="108">
      <c r="A318" s="16"/>
      <c r="B318" s="18"/>
      <c r="C318" s="16" t="s">
        <v>233</v>
      </c>
      <c r="D318" s="16">
        <v>12</v>
      </c>
      <c r="E318" s="26" t="s">
        <v>646</v>
      </c>
      <c r="F318" s="16"/>
      <c r="G318" s="22" t="s">
        <v>750</v>
      </c>
      <c r="H318" s="108">
        <f t="shared" ref="H318:J319" si="100">H319</f>
        <v>20</v>
      </c>
      <c r="I318" s="108">
        <f t="shared" si="100"/>
        <v>20</v>
      </c>
      <c r="J318" s="108">
        <f t="shared" si="100"/>
        <v>20</v>
      </c>
    </row>
    <row r="319" spans="1:10" ht="48">
      <c r="A319" s="16"/>
      <c r="B319" s="18"/>
      <c r="C319" s="16" t="s">
        <v>233</v>
      </c>
      <c r="D319" s="16">
        <v>12</v>
      </c>
      <c r="E319" s="26" t="s">
        <v>646</v>
      </c>
      <c r="F319" s="24" t="s">
        <v>242</v>
      </c>
      <c r="G319" s="130" t="s">
        <v>654</v>
      </c>
      <c r="H319" s="108">
        <f t="shared" si="100"/>
        <v>20</v>
      </c>
      <c r="I319" s="108">
        <f t="shared" si="100"/>
        <v>20</v>
      </c>
      <c r="J319" s="108">
        <f t="shared" si="100"/>
        <v>20</v>
      </c>
    </row>
    <row r="320" spans="1:10" ht="24">
      <c r="A320" s="16"/>
      <c r="B320" s="18"/>
      <c r="C320" s="16" t="s">
        <v>233</v>
      </c>
      <c r="D320" s="16">
        <v>12</v>
      </c>
      <c r="E320" s="26" t="s">
        <v>646</v>
      </c>
      <c r="F320" s="16" t="s">
        <v>244</v>
      </c>
      <c r="G320" s="22" t="s">
        <v>640</v>
      </c>
      <c r="H320" s="108">
        <v>20</v>
      </c>
      <c r="I320" s="108">
        <v>20</v>
      </c>
      <c r="J320" s="108">
        <v>20</v>
      </c>
    </row>
    <row r="321" spans="1:10" ht="36">
      <c r="A321" s="16"/>
      <c r="B321" s="18"/>
      <c r="C321" s="16" t="s">
        <v>233</v>
      </c>
      <c r="D321" s="16">
        <v>12</v>
      </c>
      <c r="E321" s="26" t="s">
        <v>659</v>
      </c>
      <c r="F321" s="16"/>
      <c r="G321" s="22" t="s">
        <v>660</v>
      </c>
      <c r="H321" s="108">
        <f t="shared" ref="H321:J322" si="101">H322</f>
        <v>49.98</v>
      </c>
      <c r="I321" s="108">
        <f t="shared" si="101"/>
        <v>49.98</v>
      </c>
      <c r="J321" s="108">
        <f t="shared" si="101"/>
        <v>49.98</v>
      </c>
    </row>
    <row r="322" spans="1:10" ht="24">
      <c r="A322" s="16"/>
      <c r="B322" s="18"/>
      <c r="C322" s="16" t="s">
        <v>233</v>
      </c>
      <c r="D322" s="16">
        <v>12</v>
      </c>
      <c r="E322" s="26" t="s">
        <v>659</v>
      </c>
      <c r="F322" s="24" t="s">
        <v>242</v>
      </c>
      <c r="G322" s="130" t="s">
        <v>249</v>
      </c>
      <c r="H322" s="108">
        <f t="shared" si="101"/>
        <v>49.98</v>
      </c>
      <c r="I322" s="108">
        <f t="shared" si="101"/>
        <v>49.98</v>
      </c>
      <c r="J322" s="108">
        <f t="shared" si="101"/>
        <v>49.98</v>
      </c>
    </row>
    <row r="323" spans="1:10" ht="24">
      <c r="A323" s="16"/>
      <c r="B323" s="18"/>
      <c r="C323" s="16" t="s">
        <v>233</v>
      </c>
      <c r="D323" s="16">
        <v>12</v>
      </c>
      <c r="E323" s="26" t="s">
        <v>659</v>
      </c>
      <c r="F323" s="16" t="s">
        <v>244</v>
      </c>
      <c r="G323" s="22" t="s">
        <v>640</v>
      </c>
      <c r="H323" s="108">
        <v>49.98</v>
      </c>
      <c r="I323" s="108">
        <v>49.98</v>
      </c>
      <c r="J323" s="108">
        <v>49.98</v>
      </c>
    </row>
    <row r="324" spans="1:10" ht="24">
      <c r="A324" s="16"/>
      <c r="B324" s="18"/>
      <c r="C324" s="19" t="s">
        <v>26</v>
      </c>
      <c r="D324" s="19" t="s">
        <v>234</v>
      </c>
      <c r="E324" s="74"/>
      <c r="F324" s="18"/>
      <c r="G324" s="145" t="s">
        <v>264</v>
      </c>
      <c r="H324" s="118">
        <f>H325+H336+H386+H480</f>
        <v>654946.81199999992</v>
      </c>
      <c r="I324" s="118">
        <f>I325+I336+I386+I480</f>
        <v>332912.21600000001</v>
      </c>
      <c r="J324" s="118">
        <f>J325+J336+J386+J480</f>
        <v>242291.73300000001</v>
      </c>
    </row>
    <row r="325" spans="1:10">
      <c r="A325" s="16"/>
      <c r="B325" s="18"/>
      <c r="C325" s="91" t="s">
        <v>26</v>
      </c>
      <c r="D325" s="91" t="s">
        <v>240</v>
      </c>
      <c r="E325" s="94"/>
      <c r="F325" s="91"/>
      <c r="G325" s="105" t="s">
        <v>639</v>
      </c>
      <c r="H325" s="119">
        <f>H326</f>
        <v>13987.245000000001</v>
      </c>
      <c r="I325" s="119">
        <f t="shared" ref="I325:J325" si="102">I326</f>
        <v>5065.3780000000006</v>
      </c>
      <c r="J325" s="119">
        <f t="shared" si="102"/>
        <v>5065.3780000000006</v>
      </c>
    </row>
    <row r="326" spans="1:10" ht="96">
      <c r="A326" s="16"/>
      <c r="B326" s="18"/>
      <c r="C326" s="101" t="s">
        <v>26</v>
      </c>
      <c r="D326" s="101" t="s">
        <v>240</v>
      </c>
      <c r="E326" s="173" t="s">
        <v>257</v>
      </c>
      <c r="F326" s="168"/>
      <c r="G326" s="169" t="s">
        <v>988</v>
      </c>
      <c r="H326" s="170">
        <f t="shared" ref="H326:J327" si="103">H327</f>
        <v>13987.245000000001</v>
      </c>
      <c r="I326" s="170">
        <f t="shared" si="103"/>
        <v>5065.3780000000006</v>
      </c>
      <c r="J326" s="170">
        <f t="shared" si="103"/>
        <v>5065.3780000000006</v>
      </c>
    </row>
    <row r="327" spans="1:10" ht="84">
      <c r="A327" s="16"/>
      <c r="B327" s="18"/>
      <c r="C327" s="9" t="s">
        <v>26</v>
      </c>
      <c r="D327" s="9" t="s">
        <v>240</v>
      </c>
      <c r="E327" s="26" t="s">
        <v>258</v>
      </c>
      <c r="F327" s="16"/>
      <c r="G327" s="22" t="s">
        <v>858</v>
      </c>
      <c r="H327" s="108">
        <f>H328</f>
        <v>13987.245000000001</v>
      </c>
      <c r="I327" s="108">
        <f t="shared" si="103"/>
        <v>5065.3780000000006</v>
      </c>
      <c r="J327" s="108">
        <f t="shared" si="103"/>
        <v>5065.3780000000006</v>
      </c>
    </row>
    <row r="328" spans="1:10" ht="48">
      <c r="A328" s="16"/>
      <c r="B328" s="18"/>
      <c r="C328" s="9" t="s">
        <v>26</v>
      </c>
      <c r="D328" s="9" t="s">
        <v>240</v>
      </c>
      <c r="E328" s="26" t="s">
        <v>860</v>
      </c>
      <c r="F328" s="16"/>
      <c r="G328" s="22" t="s">
        <v>859</v>
      </c>
      <c r="H328" s="108">
        <f>H329+H332</f>
        <v>13987.245000000001</v>
      </c>
      <c r="I328" s="108">
        <f t="shared" ref="I328:J328" si="104">I329+I332</f>
        <v>5065.3780000000006</v>
      </c>
      <c r="J328" s="108">
        <f t="shared" si="104"/>
        <v>5065.3780000000006</v>
      </c>
    </row>
    <row r="329" spans="1:10" ht="60">
      <c r="A329" s="16"/>
      <c r="B329" s="18"/>
      <c r="C329" s="9" t="s">
        <v>26</v>
      </c>
      <c r="D329" s="9" t="s">
        <v>240</v>
      </c>
      <c r="E329" s="26" t="s">
        <v>862</v>
      </c>
      <c r="F329" s="16"/>
      <c r="G329" s="22" t="s">
        <v>861</v>
      </c>
      <c r="H329" s="108">
        <f t="shared" ref="H329:J330" si="105">H330</f>
        <v>11904.162</v>
      </c>
      <c r="I329" s="108">
        <f t="shared" si="105"/>
        <v>4088.4720000000002</v>
      </c>
      <c r="J329" s="108">
        <f t="shared" si="105"/>
        <v>4088.4720000000002</v>
      </c>
    </row>
    <row r="330" spans="1:10" ht="48">
      <c r="A330" s="16"/>
      <c r="B330" s="18"/>
      <c r="C330" s="9" t="s">
        <v>26</v>
      </c>
      <c r="D330" s="9" t="s">
        <v>240</v>
      </c>
      <c r="E330" s="26" t="s">
        <v>862</v>
      </c>
      <c r="F330" s="24" t="s">
        <v>242</v>
      </c>
      <c r="G330" s="130" t="s">
        <v>654</v>
      </c>
      <c r="H330" s="108">
        <f t="shared" si="105"/>
        <v>11904.162</v>
      </c>
      <c r="I330" s="108">
        <f t="shared" si="105"/>
        <v>4088.4720000000002</v>
      </c>
      <c r="J330" s="108">
        <f t="shared" si="105"/>
        <v>4088.4720000000002</v>
      </c>
    </row>
    <row r="331" spans="1:10" ht="24">
      <c r="A331" s="16"/>
      <c r="B331" s="18"/>
      <c r="C331" s="9" t="s">
        <v>26</v>
      </c>
      <c r="D331" s="9" t="s">
        <v>240</v>
      </c>
      <c r="E331" s="26" t="s">
        <v>862</v>
      </c>
      <c r="F331" s="16" t="s">
        <v>244</v>
      </c>
      <c r="G331" s="22" t="s">
        <v>640</v>
      </c>
      <c r="H331" s="108">
        <v>11904.162</v>
      </c>
      <c r="I331" s="108">
        <v>4088.4720000000002</v>
      </c>
      <c r="J331" s="108">
        <v>4088.4720000000002</v>
      </c>
    </row>
    <row r="332" spans="1:10" ht="48">
      <c r="A332" s="16"/>
      <c r="B332" s="18"/>
      <c r="C332" s="9" t="s">
        <v>26</v>
      </c>
      <c r="D332" s="9" t="s">
        <v>240</v>
      </c>
      <c r="E332" s="26" t="s">
        <v>864</v>
      </c>
      <c r="F332" s="9"/>
      <c r="G332" s="22" t="s">
        <v>863</v>
      </c>
      <c r="H332" s="108">
        <f>H333</f>
        <v>2083.0830000000001</v>
      </c>
      <c r="I332" s="108">
        <f t="shared" ref="I332:J332" si="106">I333</f>
        <v>976.90599999999995</v>
      </c>
      <c r="J332" s="108">
        <f t="shared" si="106"/>
        <v>976.90599999999995</v>
      </c>
    </row>
    <row r="333" spans="1:10" ht="48">
      <c r="A333" s="16"/>
      <c r="B333" s="18"/>
      <c r="C333" s="9" t="s">
        <v>26</v>
      </c>
      <c r="D333" s="9" t="s">
        <v>240</v>
      </c>
      <c r="E333" s="26" t="s">
        <v>864</v>
      </c>
      <c r="F333" s="24" t="s">
        <v>242</v>
      </c>
      <c r="G333" s="130" t="s">
        <v>654</v>
      </c>
      <c r="H333" s="108">
        <f>H334+H335</f>
        <v>2083.0830000000001</v>
      </c>
      <c r="I333" s="108">
        <f>I334+I335</f>
        <v>976.90599999999995</v>
      </c>
      <c r="J333" s="108">
        <f>J334+J335</f>
        <v>976.90599999999995</v>
      </c>
    </row>
    <row r="334" spans="1:10" ht="24">
      <c r="A334" s="16"/>
      <c r="B334" s="18"/>
      <c r="C334" s="9" t="s">
        <v>26</v>
      </c>
      <c r="D334" s="9" t="s">
        <v>240</v>
      </c>
      <c r="E334" s="26" t="s">
        <v>864</v>
      </c>
      <c r="F334" s="16" t="s">
        <v>244</v>
      </c>
      <c r="G334" s="22" t="s">
        <v>640</v>
      </c>
      <c r="H334" s="108">
        <v>1882.277</v>
      </c>
      <c r="I334" s="108">
        <v>592.1</v>
      </c>
      <c r="J334" s="108">
        <v>592.1</v>
      </c>
    </row>
    <row r="335" spans="1:10" ht="24">
      <c r="A335" s="16"/>
      <c r="B335" s="18"/>
      <c r="C335" s="9" t="s">
        <v>26</v>
      </c>
      <c r="D335" s="9" t="s">
        <v>240</v>
      </c>
      <c r="E335" s="26" t="s">
        <v>864</v>
      </c>
      <c r="F335" s="16">
        <v>247</v>
      </c>
      <c r="G335" s="22" t="s">
        <v>679</v>
      </c>
      <c r="H335" s="108">
        <v>200.80600000000001</v>
      </c>
      <c r="I335" s="108">
        <v>384.80599999999998</v>
      </c>
      <c r="J335" s="108">
        <v>384.80599999999998</v>
      </c>
    </row>
    <row r="336" spans="1:10">
      <c r="A336" s="16"/>
      <c r="B336" s="18"/>
      <c r="C336" s="91" t="s">
        <v>26</v>
      </c>
      <c r="D336" s="91" t="s">
        <v>280</v>
      </c>
      <c r="E336" s="94"/>
      <c r="F336" s="92"/>
      <c r="G336" s="105" t="s">
        <v>278</v>
      </c>
      <c r="H336" s="119">
        <f>H337+H381</f>
        <v>354976.79100000003</v>
      </c>
      <c r="I336" s="119">
        <f t="shared" ref="I336:J336" si="107">I337+I381</f>
        <v>94656.857999999993</v>
      </c>
      <c r="J336" s="119">
        <f t="shared" si="107"/>
        <v>4036.375</v>
      </c>
    </row>
    <row r="337" spans="1:10" ht="96">
      <c r="A337" s="16"/>
      <c r="B337" s="18"/>
      <c r="C337" s="101" t="s">
        <v>26</v>
      </c>
      <c r="D337" s="101" t="s">
        <v>280</v>
      </c>
      <c r="E337" s="173" t="s">
        <v>257</v>
      </c>
      <c r="F337" s="168"/>
      <c r="G337" s="169" t="s">
        <v>988</v>
      </c>
      <c r="H337" s="170">
        <f t="shared" ref="H337:J337" si="108">H338</f>
        <v>354626.97600000002</v>
      </c>
      <c r="I337" s="170">
        <f t="shared" si="108"/>
        <v>94656.857999999993</v>
      </c>
      <c r="J337" s="170">
        <f t="shared" si="108"/>
        <v>4036.375</v>
      </c>
    </row>
    <row r="338" spans="1:10" ht="84">
      <c r="A338" s="16"/>
      <c r="B338" s="18"/>
      <c r="C338" s="9" t="s">
        <v>26</v>
      </c>
      <c r="D338" s="9" t="s">
        <v>280</v>
      </c>
      <c r="E338" s="26" t="s">
        <v>258</v>
      </c>
      <c r="F338" s="16"/>
      <c r="G338" s="22" t="s">
        <v>858</v>
      </c>
      <c r="H338" s="108">
        <f>H339+H351</f>
        <v>354626.97600000002</v>
      </c>
      <c r="I338" s="108">
        <f>I339+I351</f>
        <v>94656.857999999993</v>
      </c>
      <c r="J338" s="108">
        <f>J339+J351</f>
        <v>4036.375</v>
      </c>
    </row>
    <row r="339" spans="1:10" ht="48">
      <c r="A339" s="16"/>
      <c r="B339" s="18"/>
      <c r="C339" s="9" t="s">
        <v>26</v>
      </c>
      <c r="D339" s="9" t="s">
        <v>280</v>
      </c>
      <c r="E339" s="26" t="s">
        <v>259</v>
      </c>
      <c r="F339" s="16"/>
      <c r="G339" s="22" t="s">
        <v>865</v>
      </c>
      <c r="H339" s="108">
        <f>H340+H345+H348</f>
        <v>40897.400999999998</v>
      </c>
      <c r="I339" s="108">
        <f t="shared" ref="I339:J339" si="109">I340+I345+I348</f>
        <v>87729.222999999998</v>
      </c>
      <c r="J339" s="108">
        <f t="shared" si="109"/>
        <v>0</v>
      </c>
    </row>
    <row r="340" spans="1:10" ht="60">
      <c r="A340" s="16"/>
      <c r="B340" s="18"/>
      <c r="C340" s="9" t="s">
        <v>26</v>
      </c>
      <c r="D340" s="9" t="s">
        <v>280</v>
      </c>
      <c r="E340" s="172" t="s">
        <v>435</v>
      </c>
      <c r="F340" s="16"/>
      <c r="G340" s="22" t="s">
        <v>866</v>
      </c>
      <c r="H340" s="108">
        <f>H341+H343</f>
        <v>1363.067</v>
      </c>
      <c r="I340" s="108">
        <f t="shared" ref="I340:J341" si="110">I341</f>
        <v>0</v>
      </c>
      <c r="J340" s="108">
        <f t="shared" si="110"/>
        <v>0</v>
      </c>
    </row>
    <row r="341" spans="1:10" ht="48">
      <c r="A341" s="16"/>
      <c r="B341" s="18"/>
      <c r="C341" s="9" t="s">
        <v>26</v>
      </c>
      <c r="D341" s="9" t="s">
        <v>280</v>
      </c>
      <c r="E341" s="172" t="s">
        <v>435</v>
      </c>
      <c r="F341" s="24" t="s">
        <v>242</v>
      </c>
      <c r="G341" s="130" t="s">
        <v>654</v>
      </c>
      <c r="H341" s="108">
        <f>H342</f>
        <v>660.10799999999995</v>
      </c>
      <c r="I341" s="108">
        <f t="shared" si="110"/>
        <v>0</v>
      </c>
      <c r="J341" s="108">
        <f t="shared" si="110"/>
        <v>0</v>
      </c>
    </row>
    <row r="342" spans="1:10" ht="24">
      <c r="A342" s="16"/>
      <c r="B342" s="18"/>
      <c r="C342" s="9" t="s">
        <v>26</v>
      </c>
      <c r="D342" s="9" t="s">
        <v>280</v>
      </c>
      <c r="E342" s="172" t="s">
        <v>435</v>
      </c>
      <c r="F342" s="16" t="s">
        <v>244</v>
      </c>
      <c r="G342" s="22" t="s">
        <v>640</v>
      </c>
      <c r="H342" s="108">
        <v>660.10799999999995</v>
      </c>
      <c r="I342" s="108">
        <v>0</v>
      </c>
      <c r="J342" s="108">
        <v>0</v>
      </c>
    </row>
    <row r="343" spans="1:10" s="228" customFormat="1" ht="48">
      <c r="A343" s="16"/>
      <c r="B343" s="18"/>
      <c r="C343" s="9" t="s">
        <v>26</v>
      </c>
      <c r="D343" s="9" t="s">
        <v>280</v>
      </c>
      <c r="E343" s="172" t="s">
        <v>435</v>
      </c>
      <c r="F343" s="16">
        <v>400</v>
      </c>
      <c r="G343" s="22" t="s">
        <v>402</v>
      </c>
      <c r="H343" s="108">
        <f>H344</f>
        <v>702.95899999999995</v>
      </c>
      <c r="I343" s="108">
        <f t="shared" ref="I343:J343" si="111">I344</f>
        <v>0</v>
      </c>
      <c r="J343" s="108">
        <f t="shared" si="111"/>
        <v>0</v>
      </c>
    </row>
    <row r="344" spans="1:10" s="228" customFormat="1" ht="72">
      <c r="A344" s="16"/>
      <c r="B344" s="18"/>
      <c r="C344" s="9" t="s">
        <v>26</v>
      </c>
      <c r="D344" s="9" t="s">
        <v>280</v>
      </c>
      <c r="E344" s="172" t="s">
        <v>435</v>
      </c>
      <c r="F344" s="16">
        <v>414</v>
      </c>
      <c r="G344" s="22" t="s">
        <v>401</v>
      </c>
      <c r="H344" s="108">
        <v>702.95899999999995</v>
      </c>
      <c r="I344" s="108">
        <v>0</v>
      </c>
      <c r="J344" s="108">
        <v>0</v>
      </c>
    </row>
    <row r="345" spans="1:10" ht="48">
      <c r="A345" s="16"/>
      <c r="B345" s="18"/>
      <c r="C345" s="9" t="s">
        <v>26</v>
      </c>
      <c r="D345" s="9" t="s">
        <v>280</v>
      </c>
      <c r="E345" s="9" t="s">
        <v>698</v>
      </c>
      <c r="F345" s="9"/>
      <c r="G345" s="22" t="s">
        <v>867</v>
      </c>
      <c r="H345" s="108">
        <f>H346</f>
        <v>3953.4340000000002</v>
      </c>
      <c r="I345" s="108">
        <f t="shared" ref="I345:J346" si="112">I346</f>
        <v>8772.9230000000007</v>
      </c>
      <c r="J345" s="108">
        <f t="shared" si="112"/>
        <v>0</v>
      </c>
    </row>
    <row r="346" spans="1:10" ht="48">
      <c r="A346" s="16"/>
      <c r="B346" s="18"/>
      <c r="C346" s="9" t="s">
        <v>26</v>
      </c>
      <c r="D346" s="9" t="s">
        <v>280</v>
      </c>
      <c r="E346" s="9" t="s">
        <v>698</v>
      </c>
      <c r="F346" s="16">
        <v>400</v>
      </c>
      <c r="G346" s="22" t="s">
        <v>402</v>
      </c>
      <c r="H346" s="108">
        <f>H347</f>
        <v>3953.4340000000002</v>
      </c>
      <c r="I346" s="108">
        <f t="shared" si="112"/>
        <v>8772.9230000000007</v>
      </c>
      <c r="J346" s="108">
        <f t="shared" si="112"/>
        <v>0</v>
      </c>
    </row>
    <row r="347" spans="1:10" ht="72">
      <c r="A347" s="16"/>
      <c r="B347" s="18"/>
      <c r="C347" s="9" t="s">
        <v>26</v>
      </c>
      <c r="D347" s="9" t="s">
        <v>280</v>
      </c>
      <c r="E347" s="9" t="s">
        <v>698</v>
      </c>
      <c r="F347" s="16">
        <v>414</v>
      </c>
      <c r="G347" s="22" t="s">
        <v>401</v>
      </c>
      <c r="H347" s="108">
        <v>3953.4340000000002</v>
      </c>
      <c r="I347" s="108">
        <v>8772.9230000000007</v>
      </c>
      <c r="J347" s="108">
        <v>0</v>
      </c>
    </row>
    <row r="348" spans="1:10" ht="36">
      <c r="A348" s="16"/>
      <c r="B348" s="18"/>
      <c r="C348" s="9" t="s">
        <v>26</v>
      </c>
      <c r="D348" s="9" t="s">
        <v>280</v>
      </c>
      <c r="E348" s="9" t="s">
        <v>1054</v>
      </c>
      <c r="F348" s="16"/>
      <c r="G348" s="22" t="s">
        <v>1053</v>
      </c>
      <c r="H348" s="108">
        <f>H349</f>
        <v>35580.9</v>
      </c>
      <c r="I348" s="108">
        <f t="shared" ref="I348:J348" si="113">I349</f>
        <v>78956.3</v>
      </c>
      <c r="J348" s="108">
        <f t="shared" si="113"/>
        <v>0</v>
      </c>
    </row>
    <row r="349" spans="1:10" ht="48">
      <c r="A349" s="16"/>
      <c r="B349" s="18"/>
      <c r="C349" s="9" t="s">
        <v>26</v>
      </c>
      <c r="D349" s="9" t="s">
        <v>280</v>
      </c>
      <c r="E349" s="9" t="s">
        <v>1054</v>
      </c>
      <c r="F349" s="16">
        <v>400</v>
      </c>
      <c r="G349" s="22" t="s">
        <v>402</v>
      </c>
      <c r="H349" s="108">
        <f>H350</f>
        <v>35580.9</v>
      </c>
      <c r="I349" s="108">
        <f t="shared" ref="I349:J349" si="114">I350</f>
        <v>78956.3</v>
      </c>
      <c r="J349" s="108">
        <f t="shared" si="114"/>
        <v>0</v>
      </c>
    </row>
    <row r="350" spans="1:10" ht="72">
      <c r="A350" s="16"/>
      <c r="B350" s="18"/>
      <c r="C350" s="9" t="s">
        <v>26</v>
      </c>
      <c r="D350" s="9" t="s">
        <v>280</v>
      </c>
      <c r="E350" s="9" t="s">
        <v>1054</v>
      </c>
      <c r="F350" s="16">
        <v>414</v>
      </c>
      <c r="G350" s="22" t="s">
        <v>401</v>
      </c>
      <c r="H350" s="108">
        <v>35580.9</v>
      </c>
      <c r="I350" s="108">
        <v>78956.3</v>
      </c>
      <c r="J350" s="108">
        <v>0</v>
      </c>
    </row>
    <row r="351" spans="1:10" ht="60">
      <c r="A351" s="16"/>
      <c r="B351" s="18"/>
      <c r="C351" s="9" t="s">
        <v>26</v>
      </c>
      <c r="D351" s="9" t="s">
        <v>280</v>
      </c>
      <c r="E351" s="26" t="s">
        <v>262</v>
      </c>
      <c r="F351" s="16"/>
      <c r="G351" s="22" t="s">
        <v>868</v>
      </c>
      <c r="H351" s="109">
        <f>H352+H355+H358+H363+H366+H369+H372+H375+H378</f>
        <v>313729.57500000001</v>
      </c>
      <c r="I351" s="109">
        <f t="shared" ref="I351:J351" si="115">I352+I355+I358+I363+I366+I369+I372+I375+I378</f>
        <v>6927.6350000000002</v>
      </c>
      <c r="J351" s="109">
        <f t="shared" si="115"/>
        <v>4036.375</v>
      </c>
    </row>
    <row r="352" spans="1:10" ht="48">
      <c r="A352" s="16"/>
      <c r="B352" s="18"/>
      <c r="C352" s="9" t="s">
        <v>26</v>
      </c>
      <c r="D352" s="9" t="s">
        <v>280</v>
      </c>
      <c r="E352" s="26" t="s">
        <v>653</v>
      </c>
      <c r="F352" s="16"/>
      <c r="G352" s="5" t="s">
        <v>869</v>
      </c>
      <c r="H352" s="109">
        <f t="shared" ref="H352:J353" si="116">H353</f>
        <v>76609.713000000003</v>
      </c>
      <c r="I352" s="108">
        <f t="shared" si="116"/>
        <v>0</v>
      </c>
      <c r="J352" s="108">
        <f t="shared" si="116"/>
        <v>0</v>
      </c>
    </row>
    <row r="353" spans="1:10" ht="24">
      <c r="A353" s="16"/>
      <c r="B353" s="18"/>
      <c r="C353" s="9" t="s">
        <v>26</v>
      </c>
      <c r="D353" s="9" t="s">
        <v>280</v>
      </c>
      <c r="E353" s="26" t="s">
        <v>653</v>
      </c>
      <c r="F353" s="16" t="s">
        <v>248</v>
      </c>
      <c r="G353" s="22" t="s">
        <v>249</v>
      </c>
      <c r="H353" s="109">
        <f t="shared" si="116"/>
        <v>76609.713000000003</v>
      </c>
      <c r="I353" s="108">
        <f t="shared" si="116"/>
        <v>0</v>
      </c>
      <c r="J353" s="108">
        <f t="shared" si="116"/>
        <v>0</v>
      </c>
    </row>
    <row r="354" spans="1:10" ht="108">
      <c r="A354" s="16"/>
      <c r="B354" s="18"/>
      <c r="C354" s="9" t="s">
        <v>26</v>
      </c>
      <c r="D354" s="9" t="s">
        <v>280</v>
      </c>
      <c r="E354" s="26" t="s">
        <v>653</v>
      </c>
      <c r="F354" s="16">
        <v>813</v>
      </c>
      <c r="G354" s="22" t="s">
        <v>702</v>
      </c>
      <c r="H354" s="109">
        <v>76609.713000000003</v>
      </c>
      <c r="I354" s="108">
        <v>0</v>
      </c>
      <c r="J354" s="108">
        <v>0</v>
      </c>
    </row>
    <row r="355" spans="1:10" ht="60">
      <c r="A355" s="16"/>
      <c r="B355" s="18"/>
      <c r="C355" s="9" t="s">
        <v>26</v>
      </c>
      <c r="D355" s="9" t="s">
        <v>280</v>
      </c>
      <c r="E355" s="26" t="s">
        <v>871</v>
      </c>
      <c r="F355" s="16"/>
      <c r="G355" s="139" t="s">
        <v>870</v>
      </c>
      <c r="H355" s="152">
        <f t="shared" ref="H355:J356" si="117">H356</f>
        <v>6291.48</v>
      </c>
      <c r="I355" s="125">
        <f t="shared" si="117"/>
        <v>0</v>
      </c>
      <c r="J355" s="125">
        <f t="shared" si="117"/>
        <v>0</v>
      </c>
    </row>
    <row r="356" spans="1:10" ht="48">
      <c r="A356" s="16"/>
      <c r="B356" s="18"/>
      <c r="C356" s="9" t="s">
        <v>26</v>
      </c>
      <c r="D356" s="9" t="s">
        <v>280</v>
      </c>
      <c r="E356" s="26" t="s">
        <v>871</v>
      </c>
      <c r="F356" s="24" t="s">
        <v>242</v>
      </c>
      <c r="G356" s="130" t="s">
        <v>654</v>
      </c>
      <c r="H356" s="152">
        <f t="shared" si="117"/>
        <v>6291.48</v>
      </c>
      <c r="I356" s="125">
        <f t="shared" si="117"/>
        <v>0</v>
      </c>
      <c r="J356" s="125">
        <f t="shared" si="117"/>
        <v>0</v>
      </c>
    </row>
    <row r="357" spans="1:10" ht="48">
      <c r="A357" s="16"/>
      <c r="B357" s="18"/>
      <c r="C357" s="9" t="s">
        <v>26</v>
      </c>
      <c r="D357" s="9" t="s">
        <v>280</v>
      </c>
      <c r="E357" s="26" t="s">
        <v>871</v>
      </c>
      <c r="F357" s="16">
        <v>243</v>
      </c>
      <c r="G357" s="22" t="s">
        <v>1020</v>
      </c>
      <c r="H357" s="152">
        <v>6291.48</v>
      </c>
      <c r="I357" s="125">
        <v>0</v>
      </c>
      <c r="J357" s="125">
        <v>0</v>
      </c>
    </row>
    <row r="358" spans="1:10" ht="60">
      <c r="A358" s="16"/>
      <c r="B358" s="18"/>
      <c r="C358" s="9" t="s">
        <v>26</v>
      </c>
      <c r="D358" s="9" t="s">
        <v>280</v>
      </c>
      <c r="E358" s="26" t="s">
        <v>3</v>
      </c>
      <c r="F358" s="16"/>
      <c r="G358" s="22" t="s">
        <v>872</v>
      </c>
      <c r="H358" s="152">
        <f>H359+H361</f>
        <v>77414.832999999999</v>
      </c>
      <c r="I358" s="152">
        <f t="shared" ref="I358:J358" si="118">I359+I361</f>
        <v>6927.6350000000002</v>
      </c>
      <c r="J358" s="152">
        <f t="shared" si="118"/>
        <v>4036.375</v>
      </c>
    </row>
    <row r="359" spans="1:10" ht="48">
      <c r="A359" s="16"/>
      <c r="B359" s="18"/>
      <c r="C359" s="9" t="s">
        <v>26</v>
      </c>
      <c r="D359" s="9" t="s">
        <v>280</v>
      </c>
      <c r="E359" s="26" t="s">
        <v>3</v>
      </c>
      <c r="F359" s="24" t="s">
        <v>242</v>
      </c>
      <c r="G359" s="130" t="s">
        <v>654</v>
      </c>
      <c r="H359" s="152">
        <f>H360</f>
        <v>13972.565000000001</v>
      </c>
      <c r="I359" s="152">
        <f t="shared" ref="I359:J359" si="119">I360</f>
        <v>6927.6350000000002</v>
      </c>
      <c r="J359" s="152">
        <f t="shared" si="119"/>
        <v>4036.375</v>
      </c>
    </row>
    <row r="360" spans="1:10" ht="24">
      <c r="A360" s="16"/>
      <c r="B360" s="18"/>
      <c r="C360" s="9" t="s">
        <v>26</v>
      </c>
      <c r="D360" s="9" t="s">
        <v>280</v>
      </c>
      <c r="E360" s="26" t="s">
        <v>3</v>
      </c>
      <c r="F360" s="16" t="s">
        <v>244</v>
      </c>
      <c r="G360" s="22" t="s">
        <v>640</v>
      </c>
      <c r="H360" s="152">
        <v>13972.565000000001</v>
      </c>
      <c r="I360" s="152">
        <v>6927.6350000000002</v>
      </c>
      <c r="J360" s="152">
        <v>4036.375</v>
      </c>
    </row>
    <row r="361" spans="1:10" s="225" customFormat="1" ht="48">
      <c r="A361" s="16"/>
      <c r="B361" s="18"/>
      <c r="C361" s="9" t="s">
        <v>26</v>
      </c>
      <c r="D361" s="9" t="s">
        <v>280</v>
      </c>
      <c r="E361" s="26" t="s">
        <v>3</v>
      </c>
      <c r="F361" s="16">
        <v>400</v>
      </c>
      <c r="G361" s="22" t="s">
        <v>402</v>
      </c>
      <c r="H361" s="152">
        <f>H362</f>
        <v>63442.267999999996</v>
      </c>
      <c r="I361" s="152">
        <f t="shared" ref="I361:J361" si="120">I362</f>
        <v>0</v>
      </c>
      <c r="J361" s="152">
        <f t="shared" si="120"/>
        <v>0</v>
      </c>
    </row>
    <row r="362" spans="1:10" s="225" customFormat="1" ht="72">
      <c r="A362" s="16"/>
      <c r="B362" s="18"/>
      <c r="C362" s="9" t="s">
        <v>26</v>
      </c>
      <c r="D362" s="9" t="s">
        <v>280</v>
      </c>
      <c r="E362" s="26" t="s">
        <v>3</v>
      </c>
      <c r="F362" s="16">
        <v>414</v>
      </c>
      <c r="G362" s="22" t="s">
        <v>401</v>
      </c>
      <c r="H362" s="152">
        <v>63442.267999999996</v>
      </c>
      <c r="I362" s="152">
        <v>0</v>
      </c>
      <c r="J362" s="152">
        <v>0</v>
      </c>
    </row>
    <row r="363" spans="1:10" ht="24">
      <c r="A363" s="16"/>
      <c r="B363" s="18"/>
      <c r="C363" s="9" t="s">
        <v>26</v>
      </c>
      <c r="D363" s="9" t="s">
        <v>280</v>
      </c>
      <c r="E363" s="26" t="s">
        <v>5</v>
      </c>
      <c r="F363" s="16"/>
      <c r="G363" s="22" t="s">
        <v>873</v>
      </c>
      <c r="H363" s="152">
        <f>H364</f>
        <v>560</v>
      </c>
      <c r="I363" s="152">
        <f t="shared" ref="I363:J364" si="121">I364</f>
        <v>0</v>
      </c>
      <c r="J363" s="152">
        <f t="shared" si="121"/>
        <v>0</v>
      </c>
    </row>
    <row r="364" spans="1:10" ht="48">
      <c r="A364" s="16"/>
      <c r="B364" s="18"/>
      <c r="C364" s="9" t="s">
        <v>26</v>
      </c>
      <c r="D364" s="9" t="s">
        <v>280</v>
      </c>
      <c r="E364" s="26" t="s">
        <v>5</v>
      </c>
      <c r="F364" s="24" t="s">
        <v>242</v>
      </c>
      <c r="G364" s="130" t="s">
        <v>654</v>
      </c>
      <c r="H364" s="152">
        <f>H365</f>
        <v>560</v>
      </c>
      <c r="I364" s="152">
        <f t="shared" si="121"/>
        <v>0</v>
      </c>
      <c r="J364" s="152">
        <f t="shared" si="121"/>
        <v>0</v>
      </c>
    </row>
    <row r="365" spans="1:10" ht="24">
      <c r="A365" s="16"/>
      <c r="B365" s="18"/>
      <c r="C365" s="9" t="s">
        <v>26</v>
      </c>
      <c r="D365" s="9" t="s">
        <v>280</v>
      </c>
      <c r="E365" s="26" t="s">
        <v>5</v>
      </c>
      <c r="F365" s="16" t="s">
        <v>244</v>
      </c>
      <c r="G365" s="22" t="s">
        <v>640</v>
      </c>
      <c r="H365" s="152">
        <v>560</v>
      </c>
      <c r="I365" s="125">
        <v>0</v>
      </c>
      <c r="J365" s="125">
        <v>0</v>
      </c>
    </row>
    <row r="366" spans="1:10" ht="36">
      <c r="A366" s="16"/>
      <c r="B366" s="18"/>
      <c r="C366" s="9" t="s">
        <v>26</v>
      </c>
      <c r="D366" s="9" t="s">
        <v>280</v>
      </c>
      <c r="E366" s="26" t="s">
        <v>7</v>
      </c>
      <c r="F366" s="16"/>
      <c r="G366" s="22" t="s">
        <v>874</v>
      </c>
      <c r="H366" s="152">
        <f>H367</f>
        <v>4377.5379999999996</v>
      </c>
      <c r="I366" s="152">
        <f t="shared" ref="I366:J367" si="122">I367</f>
        <v>0</v>
      </c>
      <c r="J366" s="152">
        <f t="shared" si="122"/>
        <v>0</v>
      </c>
    </row>
    <row r="367" spans="1:10" ht="48">
      <c r="A367" s="16"/>
      <c r="B367" s="18"/>
      <c r="C367" s="9" t="s">
        <v>26</v>
      </c>
      <c r="D367" s="9" t="s">
        <v>280</v>
      </c>
      <c r="E367" s="26" t="s">
        <v>7</v>
      </c>
      <c r="F367" s="24" t="s">
        <v>242</v>
      </c>
      <c r="G367" s="130" t="s">
        <v>654</v>
      </c>
      <c r="H367" s="152">
        <f>H368</f>
        <v>4377.5379999999996</v>
      </c>
      <c r="I367" s="152">
        <f t="shared" si="122"/>
        <v>0</v>
      </c>
      <c r="J367" s="152">
        <f t="shared" si="122"/>
        <v>0</v>
      </c>
    </row>
    <row r="368" spans="1:10" ht="24">
      <c r="A368" s="16"/>
      <c r="B368" s="18"/>
      <c r="C368" s="9" t="s">
        <v>26</v>
      </c>
      <c r="D368" s="9" t="s">
        <v>280</v>
      </c>
      <c r="E368" s="26" t="s">
        <v>7</v>
      </c>
      <c r="F368" s="16" t="s">
        <v>244</v>
      </c>
      <c r="G368" s="22" t="s">
        <v>640</v>
      </c>
      <c r="H368" s="152">
        <v>4377.5379999999996</v>
      </c>
      <c r="I368" s="125">
        <v>0</v>
      </c>
      <c r="J368" s="125">
        <v>0</v>
      </c>
    </row>
    <row r="369" spans="1:10" ht="60">
      <c r="A369" s="16"/>
      <c r="B369" s="18"/>
      <c r="C369" s="9" t="s">
        <v>26</v>
      </c>
      <c r="D369" s="9" t="s">
        <v>280</v>
      </c>
      <c r="E369" s="26" t="s">
        <v>9</v>
      </c>
      <c r="F369" s="16"/>
      <c r="G369" s="22" t="s">
        <v>875</v>
      </c>
      <c r="H369" s="152">
        <f>H370</f>
        <v>4996.6260000000002</v>
      </c>
      <c r="I369" s="152">
        <f t="shared" ref="I369:J370" si="123">I370</f>
        <v>0</v>
      </c>
      <c r="J369" s="152">
        <f t="shared" si="123"/>
        <v>0</v>
      </c>
    </row>
    <row r="370" spans="1:10" ht="48">
      <c r="A370" s="16"/>
      <c r="B370" s="18"/>
      <c r="C370" s="9" t="s">
        <v>26</v>
      </c>
      <c r="D370" s="9" t="s">
        <v>280</v>
      </c>
      <c r="E370" s="26" t="s">
        <v>9</v>
      </c>
      <c r="F370" s="24" t="s">
        <v>242</v>
      </c>
      <c r="G370" s="130" t="s">
        <v>654</v>
      </c>
      <c r="H370" s="152">
        <f>H371</f>
        <v>4996.6260000000002</v>
      </c>
      <c r="I370" s="152">
        <f t="shared" si="123"/>
        <v>0</v>
      </c>
      <c r="J370" s="152">
        <f t="shared" si="123"/>
        <v>0</v>
      </c>
    </row>
    <row r="371" spans="1:10" ht="48">
      <c r="A371" s="16"/>
      <c r="B371" s="18"/>
      <c r="C371" s="9" t="s">
        <v>26</v>
      </c>
      <c r="D371" s="9" t="s">
        <v>280</v>
      </c>
      <c r="E371" s="26" t="s">
        <v>9</v>
      </c>
      <c r="F371" s="16">
        <v>243</v>
      </c>
      <c r="G371" s="22" t="s">
        <v>1020</v>
      </c>
      <c r="H371" s="152">
        <v>4996.6260000000002</v>
      </c>
      <c r="I371" s="125">
        <v>0</v>
      </c>
      <c r="J371" s="125">
        <v>0</v>
      </c>
    </row>
    <row r="372" spans="1:10" ht="60">
      <c r="A372" s="16"/>
      <c r="B372" s="18"/>
      <c r="C372" s="9" t="s">
        <v>26</v>
      </c>
      <c r="D372" s="9" t="s">
        <v>280</v>
      </c>
      <c r="E372" s="26" t="s">
        <v>877</v>
      </c>
      <c r="F372" s="16"/>
      <c r="G372" s="22" t="s">
        <v>876</v>
      </c>
      <c r="H372" s="152">
        <f>H373</f>
        <v>14030.584000000001</v>
      </c>
      <c r="I372" s="152">
        <f t="shared" ref="I372:J373" si="124">I373</f>
        <v>0</v>
      </c>
      <c r="J372" s="152">
        <f t="shared" si="124"/>
        <v>0</v>
      </c>
    </row>
    <row r="373" spans="1:10" ht="48">
      <c r="A373" s="16"/>
      <c r="B373" s="18"/>
      <c r="C373" s="9" t="s">
        <v>26</v>
      </c>
      <c r="D373" s="9" t="s">
        <v>280</v>
      </c>
      <c r="E373" s="26" t="s">
        <v>877</v>
      </c>
      <c r="F373" s="24" t="s">
        <v>242</v>
      </c>
      <c r="G373" s="130" t="s">
        <v>654</v>
      </c>
      <c r="H373" s="152">
        <f>H374</f>
        <v>14030.584000000001</v>
      </c>
      <c r="I373" s="152">
        <f t="shared" si="124"/>
        <v>0</v>
      </c>
      <c r="J373" s="152">
        <f t="shared" si="124"/>
        <v>0</v>
      </c>
    </row>
    <row r="374" spans="1:10" ht="48">
      <c r="A374" s="16"/>
      <c r="B374" s="18"/>
      <c r="C374" s="9" t="s">
        <v>26</v>
      </c>
      <c r="D374" s="9" t="s">
        <v>280</v>
      </c>
      <c r="E374" s="26" t="s">
        <v>877</v>
      </c>
      <c r="F374" s="16">
        <v>243</v>
      </c>
      <c r="G374" s="22" t="s">
        <v>1020</v>
      </c>
      <c r="H374" s="152">
        <v>14030.584000000001</v>
      </c>
      <c r="I374" s="125">
        <v>0</v>
      </c>
      <c r="J374" s="125">
        <v>0</v>
      </c>
    </row>
    <row r="375" spans="1:10" s="225" customFormat="1" ht="24">
      <c r="A375" s="16"/>
      <c r="B375" s="18"/>
      <c r="C375" s="9" t="s">
        <v>26</v>
      </c>
      <c r="D375" s="9" t="s">
        <v>280</v>
      </c>
      <c r="E375" s="26" t="s">
        <v>637</v>
      </c>
      <c r="F375" s="16"/>
      <c r="G375" s="22" t="s">
        <v>1087</v>
      </c>
      <c r="H375" s="152">
        <f>H376</f>
        <v>114423.614</v>
      </c>
      <c r="I375" s="152">
        <f t="shared" ref="I375:J376" si="125">I376</f>
        <v>0</v>
      </c>
      <c r="J375" s="152">
        <f t="shared" si="125"/>
        <v>0</v>
      </c>
    </row>
    <row r="376" spans="1:10" s="225" customFormat="1" ht="48">
      <c r="A376" s="16"/>
      <c r="B376" s="18"/>
      <c r="C376" s="9" t="s">
        <v>26</v>
      </c>
      <c r="D376" s="9" t="s">
        <v>280</v>
      </c>
      <c r="E376" s="26" t="s">
        <v>637</v>
      </c>
      <c r="F376" s="24" t="s">
        <v>242</v>
      </c>
      <c r="G376" s="130" t="s">
        <v>654</v>
      </c>
      <c r="H376" s="152">
        <f>H377</f>
        <v>114423.614</v>
      </c>
      <c r="I376" s="152">
        <f t="shared" si="125"/>
        <v>0</v>
      </c>
      <c r="J376" s="152">
        <f t="shared" si="125"/>
        <v>0</v>
      </c>
    </row>
    <row r="377" spans="1:10" s="225" customFormat="1" ht="24">
      <c r="A377" s="16"/>
      <c r="B377" s="18"/>
      <c r="C377" s="9" t="s">
        <v>26</v>
      </c>
      <c r="D377" s="9" t="s">
        <v>280</v>
      </c>
      <c r="E377" s="26" t="s">
        <v>637</v>
      </c>
      <c r="F377" s="16" t="s">
        <v>244</v>
      </c>
      <c r="G377" s="22" t="s">
        <v>640</v>
      </c>
      <c r="H377" s="152">
        <v>114423.614</v>
      </c>
      <c r="I377" s="125">
        <v>0</v>
      </c>
      <c r="J377" s="125">
        <v>0</v>
      </c>
    </row>
    <row r="378" spans="1:10" s="258" customFormat="1" ht="105.75" customHeight="1">
      <c r="A378" s="16"/>
      <c r="B378" s="260"/>
      <c r="C378" s="9" t="s">
        <v>26</v>
      </c>
      <c r="D378" s="9" t="s">
        <v>280</v>
      </c>
      <c r="E378" s="28" t="s">
        <v>1121</v>
      </c>
      <c r="F378" s="16"/>
      <c r="G378" s="5" t="s">
        <v>1122</v>
      </c>
      <c r="H378" s="109">
        <f t="shared" ref="H378:J379" si="126">H379</f>
        <v>15025.187</v>
      </c>
      <c r="I378" s="108">
        <f t="shared" si="126"/>
        <v>0</v>
      </c>
      <c r="J378" s="108">
        <f t="shared" si="126"/>
        <v>0</v>
      </c>
    </row>
    <row r="379" spans="1:10" s="258" customFormat="1" ht="24">
      <c r="A379" s="16"/>
      <c r="B379" s="260"/>
      <c r="C379" s="9" t="s">
        <v>26</v>
      </c>
      <c r="D379" s="9" t="s">
        <v>280</v>
      </c>
      <c r="E379" s="28" t="s">
        <v>1121</v>
      </c>
      <c r="F379" s="16" t="s">
        <v>248</v>
      </c>
      <c r="G379" s="22" t="s">
        <v>249</v>
      </c>
      <c r="H379" s="109">
        <f t="shared" si="126"/>
        <v>15025.187</v>
      </c>
      <c r="I379" s="108">
        <f t="shared" si="126"/>
        <v>0</v>
      </c>
      <c r="J379" s="108">
        <f t="shared" si="126"/>
        <v>0</v>
      </c>
    </row>
    <row r="380" spans="1:10" s="258" customFormat="1" ht="108">
      <c r="A380" s="16"/>
      <c r="B380" s="260"/>
      <c r="C380" s="9" t="s">
        <v>26</v>
      </c>
      <c r="D380" s="9" t="s">
        <v>280</v>
      </c>
      <c r="E380" s="28" t="s">
        <v>1121</v>
      </c>
      <c r="F380" s="16">
        <v>813</v>
      </c>
      <c r="G380" s="22" t="s">
        <v>702</v>
      </c>
      <c r="H380" s="109">
        <v>15025.187</v>
      </c>
      <c r="I380" s="108">
        <v>0</v>
      </c>
      <c r="J380" s="108">
        <v>0</v>
      </c>
    </row>
    <row r="381" spans="1:10" s="228" customFormat="1" ht="24">
      <c r="A381" s="16"/>
      <c r="B381" s="18"/>
      <c r="C381" s="9" t="s">
        <v>26</v>
      </c>
      <c r="D381" s="9" t="s">
        <v>280</v>
      </c>
      <c r="E381" s="9" t="s">
        <v>124</v>
      </c>
      <c r="F381" s="9"/>
      <c r="G381" s="22" t="s">
        <v>66</v>
      </c>
      <c r="H381" s="152">
        <f>H382</f>
        <v>349.815</v>
      </c>
      <c r="I381" s="152">
        <f t="shared" ref="I381:J384" si="127">I382</f>
        <v>0</v>
      </c>
      <c r="J381" s="152">
        <f t="shared" si="127"/>
        <v>0</v>
      </c>
    </row>
    <row r="382" spans="1:10" s="228" customFormat="1" ht="24">
      <c r="A382" s="16"/>
      <c r="B382" s="18"/>
      <c r="C382" s="9" t="s">
        <v>26</v>
      </c>
      <c r="D382" s="9" t="s">
        <v>280</v>
      </c>
      <c r="E382" s="9" t="s">
        <v>176</v>
      </c>
      <c r="F382" s="9"/>
      <c r="G382" s="22" t="s">
        <v>177</v>
      </c>
      <c r="H382" s="152">
        <f>H383</f>
        <v>349.815</v>
      </c>
      <c r="I382" s="152">
        <f t="shared" si="127"/>
        <v>0</v>
      </c>
      <c r="J382" s="152">
        <f t="shared" si="127"/>
        <v>0</v>
      </c>
    </row>
    <row r="383" spans="1:10" s="228" customFormat="1" ht="36">
      <c r="A383" s="16"/>
      <c r="B383" s="18"/>
      <c r="C383" s="9" t="s">
        <v>26</v>
      </c>
      <c r="D383" s="9" t="s">
        <v>280</v>
      </c>
      <c r="E383" s="9" t="s">
        <v>765</v>
      </c>
      <c r="F383" s="16"/>
      <c r="G383" s="22" t="s">
        <v>1006</v>
      </c>
      <c r="H383" s="152">
        <f>H384</f>
        <v>349.815</v>
      </c>
      <c r="I383" s="152">
        <f t="shared" si="127"/>
        <v>0</v>
      </c>
      <c r="J383" s="152">
        <f t="shared" si="127"/>
        <v>0</v>
      </c>
    </row>
    <row r="384" spans="1:10" s="228" customFormat="1" ht="48">
      <c r="A384" s="16"/>
      <c r="B384" s="18"/>
      <c r="C384" s="9" t="s">
        <v>26</v>
      </c>
      <c r="D384" s="9" t="s">
        <v>280</v>
      </c>
      <c r="E384" s="9" t="s">
        <v>765</v>
      </c>
      <c r="F384" s="24" t="s">
        <v>242</v>
      </c>
      <c r="G384" s="130" t="s">
        <v>654</v>
      </c>
      <c r="H384" s="152">
        <f>H385</f>
        <v>349.815</v>
      </c>
      <c r="I384" s="152">
        <f t="shared" si="127"/>
        <v>0</v>
      </c>
      <c r="J384" s="152">
        <f t="shared" si="127"/>
        <v>0</v>
      </c>
    </row>
    <row r="385" spans="1:10" s="228" customFormat="1" ht="24">
      <c r="A385" s="16"/>
      <c r="B385" s="18"/>
      <c r="C385" s="9" t="s">
        <v>26</v>
      </c>
      <c r="D385" s="9" t="s">
        <v>280</v>
      </c>
      <c r="E385" s="9" t="s">
        <v>765</v>
      </c>
      <c r="F385" s="16" t="s">
        <v>244</v>
      </c>
      <c r="G385" s="22" t="s">
        <v>640</v>
      </c>
      <c r="H385" s="152">
        <v>349.815</v>
      </c>
      <c r="I385" s="125">
        <v>0</v>
      </c>
      <c r="J385" s="125">
        <v>0</v>
      </c>
    </row>
    <row r="386" spans="1:10">
      <c r="A386" s="16"/>
      <c r="B386" s="18"/>
      <c r="C386" s="91" t="s">
        <v>26</v>
      </c>
      <c r="D386" s="91" t="s">
        <v>306</v>
      </c>
      <c r="E386" s="94"/>
      <c r="F386" s="92"/>
      <c r="G386" s="105" t="s">
        <v>699</v>
      </c>
      <c r="H386" s="119">
        <f>H396+H387</f>
        <v>261260.33999999997</v>
      </c>
      <c r="I386" s="119">
        <f t="shared" ref="I386:J386" si="128">I396+I387</f>
        <v>208467.54400000002</v>
      </c>
      <c r="J386" s="119">
        <f t="shared" si="128"/>
        <v>208467.54400000002</v>
      </c>
    </row>
    <row r="387" spans="1:10" ht="60">
      <c r="A387" s="16"/>
      <c r="B387" s="18"/>
      <c r="C387" s="101" t="s">
        <v>26</v>
      </c>
      <c r="D387" s="101" t="s">
        <v>306</v>
      </c>
      <c r="E387" s="101" t="s">
        <v>396</v>
      </c>
      <c r="F387" s="101"/>
      <c r="G387" s="169" t="s">
        <v>772</v>
      </c>
      <c r="H387" s="170">
        <f t="shared" ref="H387:J388" si="129">H388</f>
        <v>1272.9360000000001</v>
      </c>
      <c r="I387" s="170">
        <f t="shared" si="129"/>
        <v>0</v>
      </c>
      <c r="J387" s="170">
        <f t="shared" si="129"/>
        <v>0</v>
      </c>
    </row>
    <row r="388" spans="1:10" ht="48">
      <c r="A388" s="16"/>
      <c r="B388" s="18"/>
      <c r="C388" s="9" t="s">
        <v>26</v>
      </c>
      <c r="D388" s="9" t="s">
        <v>306</v>
      </c>
      <c r="E388" s="9" t="s">
        <v>524</v>
      </c>
      <c r="F388" s="9"/>
      <c r="G388" s="22" t="s">
        <v>661</v>
      </c>
      <c r="H388" s="108">
        <f t="shared" si="129"/>
        <v>1272.9360000000001</v>
      </c>
      <c r="I388" s="108">
        <f t="shared" si="129"/>
        <v>0</v>
      </c>
      <c r="J388" s="108">
        <f t="shared" si="129"/>
        <v>0</v>
      </c>
    </row>
    <row r="389" spans="1:10" ht="132">
      <c r="A389" s="16"/>
      <c r="B389" s="18"/>
      <c r="C389" s="9" t="s">
        <v>26</v>
      </c>
      <c r="D389" s="9" t="s">
        <v>306</v>
      </c>
      <c r="E389" s="9" t="s">
        <v>525</v>
      </c>
      <c r="F389" s="9"/>
      <c r="G389" s="22" t="s">
        <v>683</v>
      </c>
      <c r="H389" s="108">
        <f>H390+H393</f>
        <v>1272.9360000000001</v>
      </c>
      <c r="I389" s="108">
        <f>I390+I393</f>
        <v>0</v>
      </c>
      <c r="J389" s="108">
        <f>J390+J393</f>
        <v>0</v>
      </c>
    </row>
    <row r="390" spans="1:10" ht="36">
      <c r="A390" s="16"/>
      <c r="B390" s="18"/>
      <c r="C390" s="9" t="s">
        <v>26</v>
      </c>
      <c r="D390" s="9" t="s">
        <v>306</v>
      </c>
      <c r="E390" s="9" t="s">
        <v>776</v>
      </c>
      <c r="F390" s="9"/>
      <c r="G390" s="22" t="s">
        <v>775</v>
      </c>
      <c r="H390" s="108">
        <f t="shared" ref="H390:J391" si="130">H391</f>
        <v>469.46199999999999</v>
      </c>
      <c r="I390" s="108">
        <f t="shared" si="130"/>
        <v>0</v>
      </c>
      <c r="J390" s="108">
        <f t="shared" si="130"/>
        <v>0</v>
      </c>
    </row>
    <row r="391" spans="1:10" ht="48">
      <c r="A391" s="16"/>
      <c r="B391" s="18"/>
      <c r="C391" s="9" t="s">
        <v>26</v>
      </c>
      <c r="D391" s="9" t="s">
        <v>306</v>
      </c>
      <c r="E391" s="9" t="s">
        <v>776</v>
      </c>
      <c r="F391" s="24" t="s">
        <v>242</v>
      </c>
      <c r="G391" s="130" t="s">
        <v>654</v>
      </c>
      <c r="H391" s="108">
        <f t="shared" si="130"/>
        <v>469.46199999999999</v>
      </c>
      <c r="I391" s="108">
        <f t="shared" si="130"/>
        <v>0</v>
      </c>
      <c r="J391" s="108">
        <f t="shared" si="130"/>
        <v>0</v>
      </c>
    </row>
    <row r="392" spans="1:10" ht="24">
      <c r="A392" s="16"/>
      <c r="B392" s="18"/>
      <c r="C392" s="9" t="s">
        <v>26</v>
      </c>
      <c r="D392" s="9" t="s">
        <v>306</v>
      </c>
      <c r="E392" s="9" t="s">
        <v>776</v>
      </c>
      <c r="F392" s="16" t="s">
        <v>244</v>
      </c>
      <c r="G392" s="22" t="s">
        <v>640</v>
      </c>
      <c r="H392" s="108">
        <v>469.46199999999999</v>
      </c>
      <c r="I392" s="108">
        <v>0</v>
      </c>
      <c r="J392" s="108">
        <v>0</v>
      </c>
    </row>
    <row r="393" spans="1:10" ht="60">
      <c r="A393" s="16"/>
      <c r="B393" s="16"/>
      <c r="C393" s="9" t="s">
        <v>26</v>
      </c>
      <c r="D393" s="9" t="s">
        <v>306</v>
      </c>
      <c r="E393" s="28" t="s">
        <v>774</v>
      </c>
      <c r="F393" s="16"/>
      <c r="G393" s="22" t="s">
        <v>773</v>
      </c>
      <c r="H393" s="108">
        <f t="shared" ref="H393:J394" si="131">H394</f>
        <v>803.47400000000005</v>
      </c>
      <c r="I393" s="108">
        <f t="shared" si="131"/>
        <v>0</v>
      </c>
      <c r="J393" s="108">
        <f t="shared" si="131"/>
        <v>0</v>
      </c>
    </row>
    <row r="394" spans="1:10" ht="48">
      <c r="A394" s="16"/>
      <c r="B394" s="18"/>
      <c r="C394" s="9" t="s">
        <v>26</v>
      </c>
      <c r="D394" s="9" t="s">
        <v>306</v>
      </c>
      <c r="E394" s="28" t="s">
        <v>774</v>
      </c>
      <c r="F394" s="24" t="s">
        <v>242</v>
      </c>
      <c r="G394" s="130" t="s">
        <v>654</v>
      </c>
      <c r="H394" s="108">
        <f t="shared" si="131"/>
        <v>803.47400000000005</v>
      </c>
      <c r="I394" s="108">
        <f t="shared" si="131"/>
        <v>0</v>
      </c>
      <c r="J394" s="108">
        <f t="shared" si="131"/>
        <v>0</v>
      </c>
    </row>
    <row r="395" spans="1:10" ht="24">
      <c r="A395" s="16"/>
      <c r="B395" s="18"/>
      <c r="C395" s="9" t="s">
        <v>26</v>
      </c>
      <c r="D395" s="9" t="s">
        <v>306</v>
      </c>
      <c r="E395" s="28" t="s">
        <v>774</v>
      </c>
      <c r="F395" s="16" t="s">
        <v>244</v>
      </c>
      <c r="G395" s="22" t="s">
        <v>640</v>
      </c>
      <c r="H395" s="108">
        <v>803.47400000000005</v>
      </c>
      <c r="I395" s="108">
        <v>0</v>
      </c>
      <c r="J395" s="108">
        <v>0</v>
      </c>
    </row>
    <row r="396" spans="1:10" ht="60">
      <c r="A396" s="16"/>
      <c r="B396" s="18"/>
      <c r="C396" s="101" t="s">
        <v>26</v>
      </c>
      <c r="D396" s="101" t="s">
        <v>306</v>
      </c>
      <c r="E396" s="173" t="s">
        <v>887</v>
      </c>
      <c r="F396" s="168"/>
      <c r="G396" s="169" t="s">
        <v>886</v>
      </c>
      <c r="H396" s="170">
        <f>H397+H437+H461</f>
        <v>259987.40399999998</v>
      </c>
      <c r="I396" s="170">
        <f>I397+I437+I461</f>
        <v>208467.54400000002</v>
      </c>
      <c r="J396" s="170">
        <f>J397+J437+J461</f>
        <v>208467.54400000002</v>
      </c>
    </row>
    <row r="397" spans="1:10" ht="60">
      <c r="A397" s="16"/>
      <c r="B397" s="18"/>
      <c r="C397" s="9" t="s">
        <v>26</v>
      </c>
      <c r="D397" s="9" t="s">
        <v>306</v>
      </c>
      <c r="E397" s="26" t="s">
        <v>889</v>
      </c>
      <c r="F397" s="16"/>
      <c r="G397" s="22" t="s">
        <v>888</v>
      </c>
      <c r="H397" s="152">
        <f>H398+H413+H430</f>
        <v>172769.43</v>
      </c>
      <c r="I397" s="152">
        <f>I398+I413+I430</f>
        <v>157858.23200000002</v>
      </c>
      <c r="J397" s="152">
        <f>J398+J413+J430</f>
        <v>157858.23200000002</v>
      </c>
    </row>
    <row r="398" spans="1:10" ht="36">
      <c r="A398" s="16"/>
      <c r="B398" s="18"/>
      <c r="C398" s="9" t="s">
        <v>26</v>
      </c>
      <c r="D398" s="9" t="s">
        <v>306</v>
      </c>
      <c r="E398" s="180" t="s">
        <v>891</v>
      </c>
      <c r="F398" s="216"/>
      <c r="G398" s="218" t="s">
        <v>890</v>
      </c>
      <c r="H398" s="152">
        <f>H399+H404+H407+H410</f>
        <v>98468.65</v>
      </c>
      <c r="I398" s="152">
        <f t="shared" ref="I398:J398" si="132">I399+I404+I407+I410</f>
        <v>92722.210999999996</v>
      </c>
      <c r="J398" s="152">
        <f t="shared" si="132"/>
        <v>92722.210999999996</v>
      </c>
    </row>
    <row r="399" spans="1:10" ht="36">
      <c r="A399" s="16"/>
      <c r="B399" s="18"/>
      <c r="C399" s="9" t="s">
        <v>26</v>
      </c>
      <c r="D399" s="181" t="s">
        <v>306</v>
      </c>
      <c r="E399" s="28" t="s">
        <v>895</v>
      </c>
      <c r="F399" s="16"/>
      <c r="G399" s="136" t="s">
        <v>892</v>
      </c>
      <c r="H399" s="182">
        <f>H400+H402</f>
        <v>47707.318999999996</v>
      </c>
      <c r="I399" s="182">
        <f t="shared" ref="I399:J399" si="133">I400+I402</f>
        <v>47499.051999999996</v>
      </c>
      <c r="J399" s="182">
        <f t="shared" si="133"/>
        <v>47499.051999999996</v>
      </c>
    </row>
    <row r="400" spans="1:10" ht="48">
      <c r="A400" s="16"/>
      <c r="B400" s="18"/>
      <c r="C400" s="9" t="s">
        <v>26</v>
      </c>
      <c r="D400" s="181" t="s">
        <v>306</v>
      </c>
      <c r="E400" s="28" t="s">
        <v>895</v>
      </c>
      <c r="F400" s="24" t="s">
        <v>242</v>
      </c>
      <c r="G400" s="130" t="s">
        <v>654</v>
      </c>
      <c r="H400" s="182">
        <f>H401</f>
        <v>41759.428999999996</v>
      </c>
      <c r="I400" s="182">
        <f t="shared" ref="I400:J400" si="134">I401</f>
        <v>41746.661999999997</v>
      </c>
      <c r="J400" s="182">
        <f t="shared" si="134"/>
        <v>41746.661999999997</v>
      </c>
    </row>
    <row r="401" spans="1:10" ht="24">
      <c r="A401" s="16"/>
      <c r="B401" s="18"/>
      <c r="C401" s="9" t="s">
        <v>26</v>
      </c>
      <c r="D401" s="181" t="s">
        <v>306</v>
      </c>
      <c r="E401" s="28" t="s">
        <v>895</v>
      </c>
      <c r="F401" s="16" t="s">
        <v>244</v>
      </c>
      <c r="G401" s="22" t="s">
        <v>640</v>
      </c>
      <c r="H401" s="182">
        <v>41759.428999999996</v>
      </c>
      <c r="I401" s="182">
        <v>41746.661999999997</v>
      </c>
      <c r="J401" s="182">
        <v>41746.661999999997</v>
      </c>
    </row>
    <row r="402" spans="1:10" ht="60">
      <c r="A402" s="16"/>
      <c r="B402" s="18"/>
      <c r="C402" s="9" t="s">
        <v>26</v>
      </c>
      <c r="D402" s="181" t="s">
        <v>306</v>
      </c>
      <c r="E402" s="28" t="s">
        <v>895</v>
      </c>
      <c r="F402" s="27" t="s">
        <v>282</v>
      </c>
      <c r="G402" s="130" t="s">
        <v>641</v>
      </c>
      <c r="H402" s="182">
        <f>H403</f>
        <v>5947.89</v>
      </c>
      <c r="I402" s="182">
        <f t="shared" ref="I402:J402" si="135">I403</f>
        <v>5752.39</v>
      </c>
      <c r="J402" s="182">
        <f t="shared" si="135"/>
        <v>5752.39</v>
      </c>
    </row>
    <row r="403" spans="1:10" ht="108">
      <c r="A403" s="16"/>
      <c r="B403" s="18"/>
      <c r="C403" s="9" t="s">
        <v>26</v>
      </c>
      <c r="D403" s="181" t="s">
        <v>306</v>
      </c>
      <c r="E403" s="28" t="s">
        <v>895</v>
      </c>
      <c r="F403" s="16" t="s">
        <v>285</v>
      </c>
      <c r="G403" s="22" t="s">
        <v>621</v>
      </c>
      <c r="H403" s="182">
        <v>5947.89</v>
      </c>
      <c r="I403" s="182">
        <v>5752.39</v>
      </c>
      <c r="J403" s="182">
        <v>5752.39</v>
      </c>
    </row>
    <row r="404" spans="1:10" ht="36">
      <c r="A404" s="16"/>
      <c r="B404" s="18"/>
      <c r="C404" s="9" t="s">
        <v>26</v>
      </c>
      <c r="D404" s="181" t="s">
        <v>306</v>
      </c>
      <c r="E404" s="28" t="s">
        <v>896</v>
      </c>
      <c r="F404" s="24"/>
      <c r="G404" s="136" t="s">
        <v>893</v>
      </c>
      <c r="H404" s="182">
        <f>H405</f>
        <v>44388.326000000001</v>
      </c>
      <c r="I404" s="182">
        <f t="shared" ref="I404:J405" si="136">I405</f>
        <v>44388.326000000001</v>
      </c>
      <c r="J404" s="182">
        <f t="shared" si="136"/>
        <v>44388.326000000001</v>
      </c>
    </row>
    <row r="405" spans="1:10" ht="60">
      <c r="A405" s="16"/>
      <c r="B405" s="18"/>
      <c r="C405" s="9" t="s">
        <v>26</v>
      </c>
      <c r="D405" s="181" t="s">
        <v>306</v>
      </c>
      <c r="E405" s="28" t="s">
        <v>896</v>
      </c>
      <c r="F405" s="27" t="s">
        <v>282</v>
      </c>
      <c r="G405" s="130" t="s">
        <v>641</v>
      </c>
      <c r="H405" s="182">
        <f>H406</f>
        <v>44388.326000000001</v>
      </c>
      <c r="I405" s="182">
        <f t="shared" si="136"/>
        <v>44388.326000000001</v>
      </c>
      <c r="J405" s="182">
        <f t="shared" si="136"/>
        <v>44388.326000000001</v>
      </c>
    </row>
    <row r="406" spans="1:10" ht="108">
      <c r="A406" s="16"/>
      <c r="B406" s="18"/>
      <c r="C406" s="9" t="s">
        <v>26</v>
      </c>
      <c r="D406" s="181" t="s">
        <v>306</v>
      </c>
      <c r="E406" s="28" t="s">
        <v>896</v>
      </c>
      <c r="F406" s="16" t="s">
        <v>285</v>
      </c>
      <c r="G406" s="22" t="s">
        <v>621</v>
      </c>
      <c r="H406" s="182">
        <v>44388.326000000001</v>
      </c>
      <c r="I406" s="182">
        <v>44388.326000000001</v>
      </c>
      <c r="J406" s="182">
        <v>44388.326000000001</v>
      </c>
    </row>
    <row r="407" spans="1:10" ht="24">
      <c r="A407" s="16"/>
      <c r="B407" s="18"/>
      <c r="C407" s="9" t="s">
        <v>26</v>
      </c>
      <c r="D407" s="181" t="s">
        <v>306</v>
      </c>
      <c r="E407" s="28" t="s">
        <v>897</v>
      </c>
      <c r="F407" s="16"/>
      <c r="G407" s="136" t="s">
        <v>894</v>
      </c>
      <c r="H407" s="182">
        <f>H408</f>
        <v>834.83299999999997</v>
      </c>
      <c r="I407" s="182">
        <f t="shared" ref="I407:J411" si="137">I408</f>
        <v>834.83299999999997</v>
      </c>
      <c r="J407" s="182">
        <f t="shared" si="137"/>
        <v>834.83299999999997</v>
      </c>
    </row>
    <row r="408" spans="1:10" ht="48">
      <c r="A408" s="16"/>
      <c r="B408" s="18"/>
      <c r="C408" s="9" t="s">
        <v>26</v>
      </c>
      <c r="D408" s="181" t="s">
        <v>306</v>
      </c>
      <c r="E408" s="28" t="s">
        <v>897</v>
      </c>
      <c r="F408" s="24" t="s">
        <v>242</v>
      </c>
      <c r="G408" s="130" t="s">
        <v>654</v>
      </c>
      <c r="H408" s="182">
        <f>H409</f>
        <v>834.83299999999997</v>
      </c>
      <c r="I408" s="182">
        <f t="shared" si="137"/>
        <v>834.83299999999997</v>
      </c>
      <c r="J408" s="182">
        <f t="shared" si="137"/>
        <v>834.83299999999997</v>
      </c>
    </row>
    <row r="409" spans="1:10" ht="24">
      <c r="A409" s="16"/>
      <c r="B409" s="18"/>
      <c r="C409" s="9" t="s">
        <v>26</v>
      </c>
      <c r="D409" s="181" t="s">
        <v>306</v>
      </c>
      <c r="E409" s="28" t="s">
        <v>897</v>
      </c>
      <c r="F409" s="16" t="s">
        <v>244</v>
      </c>
      <c r="G409" s="218" t="s">
        <v>640</v>
      </c>
      <c r="H409" s="182">
        <v>834.83299999999997</v>
      </c>
      <c r="I409" s="182">
        <v>834.83299999999997</v>
      </c>
      <c r="J409" s="182">
        <v>834.83299999999997</v>
      </c>
    </row>
    <row r="410" spans="1:10" s="228" customFormat="1" ht="36">
      <c r="A410" s="16"/>
      <c r="B410" s="18"/>
      <c r="C410" s="9" t="s">
        <v>26</v>
      </c>
      <c r="D410" s="181" t="s">
        <v>306</v>
      </c>
      <c r="E410" s="28" t="s">
        <v>1098</v>
      </c>
      <c r="F410" s="16"/>
      <c r="G410" s="136" t="s">
        <v>1099</v>
      </c>
      <c r="H410" s="182">
        <f>H411</f>
        <v>5538.1719999999996</v>
      </c>
      <c r="I410" s="182">
        <f t="shared" si="137"/>
        <v>0</v>
      </c>
      <c r="J410" s="182">
        <f t="shared" si="137"/>
        <v>0</v>
      </c>
    </row>
    <row r="411" spans="1:10" s="228" customFormat="1" ht="60">
      <c r="A411" s="16"/>
      <c r="B411" s="18"/>
      <c r="C411" s="9" t="s">
        <v>26</v>
      </c>
      <c r="D411" s="181" t="s">
        <v>306</v>
      </c>
      <c r="E411" s="28" t="s">
        <v>1098</v>
      </c>
      <c r="F411" s="27" t="s">
        <v>282</v>
      </c>
      <c r="G411" s="130" t="s">
        <v>641</v>
      </c>
      <c r="H411" s="182">
        <f>H412</f>
        <v>5538.1719999999996</v>
      </c>
      <c r="I411" s="182">
        <f t="shared" si="137"/>
        <v>0</v>
      </c>
      <c r="J411" s="182">
        <f t="shared" si="137"/>
        <v>0</v>
      </c>
    </row>
    <row r="412" spans="1:10" s="228" customFormat="1" ht="24">
      <c r="A412" s="16"/>
      <c r="B412" s="18"/>
      <c r="C412" s="9" t="s">
        <v>26</v>
      </c>
      <c r="D412" s="181" t="s">
        <v>306</v>
      </c>
      <c r="E412" s="28" t="s">
        <v>1098</v>
      </c>
      <c r="F412" s="16">
        <v>612</v>
      </c>
      <c r="G412" s="22" t="s">
        <v>530</v>
      </c>
      <c r="H412" s="108">
        <v>5538.1719999999996</v>
      </c>
      <c r="I412" s="108">
        <v>0</v>
      </c>
      <c r="J412" s="108">
        <v>0</v>
      </c>
    </row>
    <row r="413" spans="1:10" ht="48">
      <c r="A413" s="16"/>
      <c r="B413" s="18"/>
      <c r="C413" s="9" t="s">
        <v>26</v>
      </c>
      <c r="D413" s="181" t="s">
        <v>306</v>
      </c>
      <c r="E413" s="211" t="s">
        <v>903</v>
      </c>
      <c r="F413" s="183"/>
      <c r="G413" s="136" t="s">
        <v>898</v>
      </c>
      <c r="H413" s="182">
        <f>H414+H417+H422+H425</f>
        <v>23595.308000000001</v>
      </c>
      <c r="I413" s="182">
        <f t="shared" ref="I413:J413" si="138">I414+I417+I422+I425</f>
        <v>22448.699000000001</v>
      </c>
      <c r="J413" s="182">
        <f t="shared" si="138"/>
        <v>22448.699000000001</v>
      </c>
    </row>
    <row r="414" spans="1:10" ht="36">
      <c r="A414" s="16"/>
      <c r="B414" s="18"/>
      <c r="C414" s="9" t="s">
        <v>26</v>
      </c>
      <c r="D414" s="181" t="s">
        <v>306</v>
      </c>
      <c r="E414" s="211" t="s">
        <v>902</v>
      </c>
      <c r="F414" s="183"/>
      <c r="G414" s="136" t="s">
        <v>899</v>
      </c>
      <c r="H414" s="182">
        <f>H415</f>
        <v>3046.8</v>
      </c>
      <c r="I414" s="182">
        <f t="shared" ref="I414:J415" si="139">I415</f>
        <v>3047.1</v>
      </c>
      <c r="J414" s="182">
        <f t="shared" si="139"/>
        <v>3047.1</v>
      </c>
    </row>
    <row r="415" spans="1:10" ht="48">
      <c r="A415" s="16"/>
      <c r="B415" s="18"/>
      <c r="C415" s="9" t="s">
        <v>26</v>
      </c>
      <c r="D415" s="181" t="s">
        <v>306</v>
      </c>
      <c r="E415" s="211" t="s">
        <v>902</v>
      </c>
      <c r="F415" s="24" t="s">
        <v>242</v>
      </c>
      <c r="G415" s="130" t="s">
        <v>654</v>
      </c>
      <c r="H415" s="182">
        <f>H416</f>
        <v>3046.8</v>
      </c>
      <c r="I415" s="182">
        <f t="shared" si="139"/>
        <v>3047.1</v>
      </c>
      <c r="J415" s="182">
        <f t="shared" si="139"/>
        <v>3047.1</v>
      </c>
    </row>
    <row r="416" spans="1:10" ht="24">
      <c r="A416" s="16"/>
      <c r="B416" s="18"/>
      <c r="C416" s="9" t="s">
        <v>26</v>
      </c>
      <c r="D416" s="181" t="s">
        <v>306</v>
      </c>
      <c r="E416" s="211" t="s">
        <v>902</v>
      </c>
      <c r="F416" s="16" t="s">
        <v>244</v>
      </c>
      <c r="G416" s="218" t="s">
        <v>640</v>
      </c>
      <c r="H416" s="182">
        <v>3046.8</v>
      </c>
      <c r="I416" s="182">
        <v>3047.1</v>
      </c>
      <c r="J416" s="182">
        <v>3047.1</v>
      </c>
    </row>
    <row r="417" spans="1:10" ht="24">
      <c r="A417" s="16"/>
      <c r="B417" s="18"/>
      <c r="C417" s="9" t="s">
        <v>26</v>
      </c>
      <c r="D417" s="181" t="s">
        <v>306</v>
      </c>
      <c r="E417" s="211" t="s">
        <v>904</v>
      </c>
      <c r="F417" s="183"/>
      <c r="G417" s="136" t="s">
        <v>900</v>
      </c>
      <c r="H417" s="182">
        <f>H418+H420</f>
        <v>14999.608</v>
      </c>
      <c r="I417" s="182">
        <f t="shared" ref="I417:J417" si="140">I418+I420</f>
        <v>14202.699000000001</v>
      </c>
      <c r="J417" s="182">
        <f t="shared" si="140"/>
        <v>14202.699000000001</v>
      </c>
    </row>
    <row r="418" spans="1:10" ht="48">
      <c r="A418" s="16"/>
      <c r="B418" s="18"/>
      <c r="C418" s="9" t="s">
        <v>26</v>
      </c>
      <c r="D418" s="181" t="s">
        <v>306</v>
      </c>
      <c r="E418" s="211" t="s">
        <v>904</v>
      </c>
      <c r="F418" s="24" t="s">
        <v>242</v>
      </c>
      <c r="G418" s="130" t="s">
        <v>654</v>
      </c>
      <c r="H418" s="182">
        <f>H419</f>
        <v>14745.838</v>
      </c>
      <c r="I418" s="182">
        <f t="shared" ref="I418:J418" si="141">I419</f>
        <v>14002.679</v>
      </c>
      <c r="J418" s="182">
        <f t="shared" si="141"/>
        <v>14002.679</v>
      </c>
    </row>
    <row r="419" spans="1:10" ht="24">
      <c r="A419" s="16"/>
      <c r="B419" s="18"/>
      <c r="C419" s="9" t="s">
        <v>26</v>
      </c>
      <c r="D419" s="181" t="s">
        <v>306</v>
      </c>
      <c r="E419" s="211" t="s">
        <v>904</v>
      </c>
      <c r="F419" s="16" t="s">
        <v>244</v>
      </c>
      <c r="G419" s="218" t="s">
        <v>640</v>
      </c>
      <c r="H419" s="182">
        <v>14745.838</v>
      </c>
      <c r="I419" s="182">
        <v>14002.679</v>
      </c>
      <c r="J419" s="182">
        <v>14002.679</v>
      </c>
    </row>
    <row r="420" spans="1:10" ht="60">
      <c r="A420" s="16"/>
      <c r="B420" s="18"/>
      <c r="C420" s="9" t="s">
        <v>26</v>
      </c>
      <c r="D420" s="181" t="s">
        <v>306</v>
      </c>
      <c r="E420" s="211" t="s">
        <v>904</v>
      </c>
      <c r="F420" s="16">
        <v>600</v>
      </c>
      <c r="G420" s="130" t="s">
        <v>641</v>
      </c>
      <c r="H420" s="182">
        <f>H421</f>
        <v>253.77</v>
      </c>
      <c r="I420" s="182">
        <f t="shared" ref="I420:J420" si="142">I421</f>
        <v>200.02</v>
      </c>
      <c r="J420" s="182">
        <f t="shared" si="142"/>
        <v>200.02</v>
      </c>
    </row>
    <row r="421" spans="1:10" ht="108">
      <c r="A421" s="16"/>
      <c r="B421" s="18"/>
      <c r="C421" s="9" t="s">
        <v>26</v>
      </c>
      <c r="D421" s="181" t="s">
        <v>306</v>
      </c>
      <c r="E421" s="211" t="s">
        <v>904</v>
      </c>
      <c r="F421" s="16">
        <v>611</v>
      </c>
      <c r="G421" s="22" t="s">
        <v>621</v>
      </c>
      <c r="H421" s="182">
        <v>253.77</v>
      </c>
      <c r="I421" s="182">
        <v>200.02</v>
      </c>
      <c r="J421" s="182">
        <v>200.02</v>
      </c>
    </row>
    <row r="422" spans="1:10" ht="48">
      <c r="A422" s="16"/>
      <c r="B422" s="18"/>
      <c r="C422" s="9" t="s">
        <v>26</v>
      </c>
      <c r="D422" s="181" t="s">
        <v>306</v>
      </c>
      <c r="E422" s="211" t="s">
        <v>905</v>
      </c>
      <c r="F422" s="183"/>
      <c r="G422" s="136" t="s">
        <v>901</v>
      </c>
      <c r="H422" s="182">
        <f>H423</f>
        <v>4899</v>
      </c>
      <c r="I422" s="182">
        <f t="shared" ref="I422:J423" si="143">I423</f>
        <v>4899</v>
      </c>
      <c r="J422" s="182">
        <f t="shared" si="143"/>
        <v>4899</v>
      </c>
    </row>
    <row r="423" spans="1:10" ht="48">
      <c r="A423" s="16"/>
      <c r="B423" s="18"/>
      <c r="C423" s="9" t="s">
        <v>26</v>
      </c>
      <c r="D423" s="181" t="s">
        <v>306</v>
      </c>
      <c r="E423" s="211" t="s">
        <v>905</v>
      </c>
      <c r="F423" s="24" t="s">
        <v>242</v>
      </c>
      <c r="G423" s="130" t="s">
        <v>654</v>
      </c>
      <c r="H423" s="182">
        <f>H424</f>
        <v>4899</v>
      </c>
      <c r="I423" s="182">
        <f t="shared" si="143"/>
        <v>4899</v>
      </c>
      <c r="J423" s="182">
        <f t="shared" si="143"/>
        <v>4899</v>
      </c>
    </row>
    <row r="424" spans="1:10" ht="24">
      <c r="A424" s="16"/>
      <c r="B424" s="18"/>
      <c r="C424" s="9" t="s">
        <v>26</v>
      </c>
      <c r="D424" s="181" t="s">
        <v>306</v>
      </c>
      <c r="E424" s="211" t="s">
        <v>905</v>
      </c>
      <c r="F424" s="16" t="s">
        <v>244</v>
      </c>
      <c r="G424" s="218" t="s">
        <v>640</v>
      </c>
      <c r="H424" s="182">
        <v>4899</v>
      </c>
      <c r="I424" s="182">
        <v>4899</v>
      </c>
      <c r="J424" s="182">
        <v>4899</v>
      </c>
    </row>
    <row r="425" spans="1:10" ht="36">
      <c r="A425" s="16"/>
      <c r="B425" s="18"/>
      <c r="C425" s="9" t="s">
        <v>26</v>
      </c>
      <c r="D425" s="181" t="s">
        <v>306</v>
      </c>
      <c r="E425" s="211" t="s">
        <v>912</v>
      </c>
      <c r="F425" s="183"/>
      <c r="G425" s="136" t="s">
        <v>906</v>
      </c>
      <c r="H425" s="182">
        <f>H426+H428</f>
        <v>649.9</v>
      </c>
      <c r="I425" s="182">
        <f t="shared" ref="I425:J425" si="144">I426+I428</f>
        <v>299.89999999999998</v>
      </c>
      <c r="J425" s="182">
        <f t="shared" si="144"/>
        <v>299.89999999999998</v>
      </c>
    </row>
    <row r="426" spans="1:10" ht="48">
      <c r="A426" s="16"/>
      <c r="B426" s="18"/>
      <c r="C426" s="9" t="s">
        <v>26</v>
      </c>
      <c r="D426" s="181" t="s">
        <v>306</v>
      </c>
      <c r="E426" s="211" t="s">
        <v>912</v>
      </c>
      <c r="F426" s="24" t="s">
        <v>242</v>
      </c>
      <c r="G426" s="130" t="s">
        <v>654</v>
      </c>
      <c r="H426" s="182">
        <f>H427</f>
        <v>419.9</v>
      </c>
      <c r="I426" s="182">
        <f t="shared" ref="I426:J426" si="145">I427</f>
        <v>69.900000000000006</v>
      </c>
      <c r="J426" s="182">
        <f t="shared" si="145"/>
        <v>69.900000000000006</v>
      </c>
    </row>
    <row r="427" spans="1:10" ht="24">
      <c r="A427" s="16"/>
      <c r="B427" s="18"/>
      <c r="C427" s="9" t="s">
        <v>26</v>
      </c>
      <c r="D427" s="181" t="s">
        <v>306</v>
      </c>
      <c r="E427" s="211" t="s">
        <v>912</v>
      </c>
      <c r="F427" s="16" t="s">
        <v>244</v>
      </c>
      <c r="G427" s="218" t="s">
        <v>640</v>
      </c>
      <c r="H427" s="182">
        <v>419.9</v>
      </c>
      <c r="I427" s="182">
        <v>69.900000000000006</v>
      </c>
      <c r="J427" s="182">
        <v>69.900000000000006</v>
      </c>
    </row>
    <row r="428" spans="1:10" ht="60">
      <c r="A428" s="16"/>
      <c r="B428" s="18"/>
      <c r="C428" s="9" t="s">
        <v>26</v>
      </c>
      <c r="D428" s="181" t="s">
        <v>306</v>
      </c>
      <c r="E428" s="211" t="s">
        <v>912</v>
      </c>
      <c r="F428" s="16">
        <v>600</v>
      </c>
      <c r="G428" s="130" t="s">
        <v>641</v>
      </c>
      <c r="H428" s="182">
        <f>H429</f>
        <v>230</v>
      </c>
      <c r="I428" s="182">
        <f t="shared" ref="I428:J428" si="146">I429</f>
        <v>230</v>
      </c>
      <c r="J428" s="182">
        <f t="shared" si="146"/>
        <v>230</v>
      </c>
    </row>
    <row r="429" spans="1:10" ht="87" customHeight="1">
      <c r="A429" s="16"/>
      <c r="B429" s="18"/>
      <c r="C429" s="9" t="s">
        <v>26</v>
      </c>
      <c r="D429" s="181" t="s">
        <v>306</v>
      </c>
      <c r="E429" s="211" t="s">
        <v>912</v>
      </c>
      <c r="F429" s="16">
        <v>611</v>
      </c>
      <c r="G429" s="22" t="s">
        <v>621</v>
      </c>
      <c r="H429" s="182">
        <v>230</v>
      </c>
      <c r="I429" s="182">
        <v>230</v>
      </c>
      <c r="J429" s="182">
        <v>230</v>
      </c>
    </row>
    <row r="430" spans="1:10" ht="84">
      <c r="A430" s="16"/>
      <c r="B430" s="18"/>
      <c r="C430" s="9" t="s">
        <v>26</v>
      </c>
      <c r="D430" s="181" t="s">
        <v>306</v>
      </c>
      <c r="E430" s="211" t="s">
        <v>913</v>
      </c>
      <c r="F430" s="183"/>
      <c r="G430" s="136" t="s">
        <v>907</v>
      </c>
      <c r="H430" s="182">
        <f>H431</f>
        <v>50705.472000000002</v>
      </c>
      <c r="I430" s="182">
        <f t="shared" ref="I430:J430" si="147">I431</f>
        <v>42687.322</v>
      </c>
      <c r="J430" s="182">
        <f t="shared" si="147"/>
        <v>42687.322</v>
      </c>
    </row>
    <row r="431" spans="1:10" ht="48">
      <c r="A431" s="16"/>
      <c r="B431" s="18"/>
      <c r="C431" s="9" t="s">
        <v>26</v>
      </c>
      <c r="D431" s="181" t="s">
        <v>306</v>
      </c>
      <c r="E431" s="211" t="s">
        <v>914</v>
      </c>
      <c r="F431" s="183"/>
      <c r="G431" s="136" t="s">
        <v>908</v>
      </c>
      <c r="H431" s="182">
        <f>H432+H435</f>
        <v>50705.472000000002</v>
      </c>
      <c r="I431" s="182">
        <f t="shared" ref="I431:J431" si="148">I432+I435</f>
        <v>42687.322</v>
      </c>
      <c r="J431" s="182">
        <f t="shared" si="148"/>
        <v>42687.322</v>
      </c>
    </row>
    <row r="432" spans="1:10" ht="48">
      <c r="A432" s="16"/>
      <c r="B432" s="18"/>
      <c r="C432" s="9" t="s">
        <v>26</v>
      </c>
      <c r="D432" s="181" t="s">
        <v>306</v>
      </c>
      <c r="E432" s="211" t="s">
        <v>914</v>
      </c>
      <c r="F432" s="24" t="s">
        <v>242</v>
      </c>
      <c r="G432" s="130" t="s">
        <v>654</v>
      </c>
      <c r="H432" s="182">
        <f>H433+H434</f>
        <v>32388.472000000002</v>
      </c>
      <c r="I432" s="182">
        <f t="shared" ref="I432:J432" si="149">I433+I434</f>
        <v>24410.322</v>
      </c>
      <c r="J432" s="182">
        <f t="shared" si="149"/>
        <v>24410.322</v>
      </c>
    </row>
    <row r="433" spans="1:10" ht="24">
      <c r="A433" s="16"/>
      <c r="B433" s="18"/>
      <c r="C433" s="9" t="s">
        <v>26</v>
      </c>
      <c r="D433" s="181" t="s">
        <v>306</v>
      </c>
      <c r="E433" s="211" t="s">
        <v>914</v>
      </c>
      <c r="F433" s="16" t="s">
        <v>244</v>
      </c>
      <c r="G433" s="218" t="s">
        <v>640</v>
      </c>
      <c r="H433" s="182">
        <v>14482.709000000001</v>
      </c>
      <c r="I433" s="182">
        <v>14296.659</v>
      </c>
      <c r="J433" s="182">
        <v>14296.659</v>
      </c>
    </row>
    <row r="434" spans="1:10" ht="24">
      <c r="A434" s="16"/>
      <c r="B434" s="18"/>
      <c r="C434" s="9" t="s">
        <v>26</v>
      </c>
      <c r="D434" s="181" t="s">
        <v>306</v>
      </c>
      <c r="E434" s="211" t="s">
        <v>914</v>
      </c>
      <c r="F434" s="16">
        <v>247</v>
      </c>
      <c r="G434" s="22" t="s">
        <v>679</v>
      </c>
      <c r="H434" s="182">
        <v>17905.762999999999</v>
      </c>
      <c r="I434" s="182">
        <v>10113.663</v>
      </c>
      <c r="J434" s="182">
        <v>10113.663</v>
      </c>
    </row>
    <row r="435" spans="1:10" ht="60">
      <c r="A435" s="16"/>
      <c r="B435" s="18"/>
      <c r="C435" s="9" t="s">
        <v>26</v>
      </c>
      <c r="D435" s="181" t="s">
        <v>306</v>
      </c>
      <c r="E435" s="211" t="s">
        <v>914</v>
      </c>
      <c r="F435" s="16">
        <v>600</v>
      </c>
      <c r="G435" s="130" t="s">
        <v>641</v>
      </c>
      <c r="H435" s="182">
        <f>H436</f>
        <v>18317</v>
      </c>
      <c r="I435" s="182">
        <f t="shared" ref="I435:J435" si="150">I436</f>
        <v>18277</v>
      </c>
      <c r="J435" s="182">
        <f t="shared" si="150"/>
        <v>18277</v>
      </c>
    </row>
    <row r="436" spans="1:10" ht="108">
      <c r="A436" s="16"/>
      <c r="B436" s="18"/>
      <c r="C436" s="9" t="s">
        <v>26</v>
      </c>
      <c r="D436" s="181" t="s">
        <v>306</v>
      </c>
      <c r="E436" s="211" t="s">
        <v>914</v>
      </c>
      <c r="F436" s="16">
        <v>611</v>
      </c>
      <c r="G436" s="22" t="s">
        <v>621</v>
      </c>
      <c r="H436" s="182">
        <v>18317</v>
      </c>
      <c r="I436" s="182">
        <v>18277</v>
      </c>
      <c r="J436" s="182">
        <v>18277</v>
      </c>
    </row>
    <row r="437" spans="1:10" ht="60">
      <c r="A437" s="16"/>
      <c r="B437" s="18"/>
      <c r="C437" s="9" t="s">
        <v>26</v>
      </c>
      <c r="D437" s="181" t="s">
        <v>306</v>
      </c>
      <c r="E437" s="211" t="s">
        <v>915</v>
      </c>
      <c r="F437" s="183"/>
      <c r="G437" s="136" t="s">
        <v>909</v>
      </c>
      <c r="H437" s="182">
        <f>H438+H454</f>
        <v>39753.197999999997</v>
      </c>
      <c r="I437" s="182">
        <f t="shared" ref="I437:J437" si="151">I438+I454</f>
        <v>8703.7389999999996</v>
      </c>
      <c r="J437" s="182">
        <f t="shared" si="151"/>
        <v>8703.7389999999996</v>
      </c>
    </row>
    <row r="438" spans="1:10" ht="48">
      <c r="A438" s="16"/>
      <c r="B438" s="18"/>
      <c r="C438" s="9" t="s">
        <v>26</v>
      </c>
      <c r="D438" s="181" t="s">
        <v>306</v>
      </c>
      <c r="E438" s="211" t="s">
        <v>916</v>
      </c>
      <c r="F438" s="183"/>
      <c r="G438" s="136" t="s">
        <v>910</v>
      </c>
      <c r="H438" s="182">
        <f>H439+H442+H445+H448+H451</f>
        <v>26731.313999999998</v>
      </c>
      <c r="I438" s="182">
        <f t="shared" ref="I438:J438" si="152">I439+I442+I445+I448+I451</f>
        <v>8703.7389999999996</v>
      </c>
      <c r="J438" s="182">
        <f t="shared" si="152"/>
        <v>8703.7389999999996</v>
      </c>
    </row>
    <row r="439" spans="1:10" ht="36">
      <c r="A439" s="16"/>
      <c r="B439" s="18"/>
      <c r="C439" s="9" t="s">
        <v>26</v>
      </c>
      <c r="D439" s="181" t="s">
        <v>306</v>
      </c>
      <c r="E439" s="211" t="s">
        <v>917</v>
      </c>
      <c r="F439" s="183"/>
      <c r="G439" s="136" t="s">
        <v>911</v>
      </c>
      <c r="H439" s="182">
        <f>H440</f>
        <v>1634.85</v>
      </c>
      <c r="I439" s="182">
        <f t="shared" ref="I439:J440" si="153">I440</f>
        <v>1634.85</v>
      </c>
      <c r="J439" s="182">
        <f t="shared" si="153"/>
        <v>1634.85</v>
      </c>
    </row>
    <row r="440" spans="1:10" ht="48">
      <c r="A440" s="16"/>
      <c r="B440" s="18"/>
      <c r="C440" s="9" t="s">
        <v>26</v>
      </c>
      <c r="D440" s="181" t="s">
        <v>306</v>
      </c>
      <c r="E440" s="211" t="s">
        <v>917</v>
      </c>
      <c r="F440" s="24" t="s">
        <v>242</v>
      </c>
      <c r="G440" s="130" t="s">
        <v>654</v>
      </c>
      <c r="H440" s="182">
        <f>H441</f>
        <v>1634.85</v>
      </c>
      <c r="I440" s="182">
        <f t="shared" si="153"/>
        <v>1634.85</v>
      </c>
      <c r="J440" s="182">
        <f t="shared" si="153"/>
        <v>1634.85</v>
      </c>
    </row>
    <row r="441" spans="1:10" ht="24">
      <c r="A441" s="16"/>
      <c r="B441" s="18"/>
      <c r="C441" s="9" t="s">
        <v>26</v>
      </c>
      <c r="D441" s="181" t="s">
        <v>306</v>
      </c>
      <c r="E441" s="211" t="s">
        <v>917</v>
      </c>
      <c r="F441" s="16" t="s">
        <v>244</v>
      </c>
      <c r="G441" s="218" t="s">
        <v>640</v>
      </c>
      <c r="H441" s="182">
        <v>1634.85</v>
      </c>
      <c r="I441" s="182">
        <v>1634.85</v>
      </c>
      <c r="J441" s="182">
        <v>1634.85</v>
      </c>
    </row>
    <row r="442" spans="1:10" ht="60">
      <c r="A442" s="16"/>
      <c r="B442" s="18"/>
      <c r="C442" s="9" t="s">
        <v>26</v>
      </c>
      <c r="D442" s="181" t="s">
        <v>306</v>
      </c>
      <c r="E442" s="211" t="s">
        <v>918</v>
      </c>
      <c r="F442" s="183"/>
      <c r="G442" s="136" t="s">
        <v>959</v>
      </c>
      <c r="H442" s="182">
        <f>H443</f>
        <v>17164.575000000001</v>
      </c>
      <c r="I442" s="182">
        <f t="shared" ref="I442:J443" si="154">I443</f>
        <v>0</v>
      </c>
      <c r="J442" s="182">
        <f t="shared" si="154"/>
        <v>0</v>
      </c>
    </row>
    <row r="443" spans="1:10" ht="48">
      <c r="A443" s="16"/>
      <c r="B443" s="18"/>
      <c r="C443" s="9" t="s">
        <v>26</v>
      </c>
      <c r="D443" s="181" t="s">
        <v>306</v>
      </c>
      <c r="E443" s="211" t="s">
        <v>918</v>
      </c>
      <c r="F443" s="24" t="s">
        <v>242</v>
      </c>
      <c r="G443" s="130" t="s">
        <v>654</v>
      </c>
      <c r="H443" s="182">
        <f>H444</f>
        <v>17164.575000000001</v>
      </c>
      <c r="I443" s="182">
        <f t="shared" si="154"/>
        <v>0</v>
      </c>
      <c r="J443" s="182">
        <f t="shared" si="154"/>
        <v>0</v>
      </c>
    </row>
    <row r="444" spans="1:10" ht="24">
      <c r="A444" s="16"/>
      <c r="B444" s="18"/>
      <c r="C444" s="9" t="s">
        <v>26</v>
      </c>
      <c r="D444" s="181" t="s">
        <v>306</v>
      </c>
      <c r="E444" s="211" t="s">
        <v>918</v>
      </c>
      <c r="F444" s="16" t="s">
        <v>244</v>
      </c>
      <c r="G444" s="218" t="s">
        <v>640</v>
      </c>
      <c r="H444" s="182">
        <v>17164.575000000001</v>
      </c>
      <c r="I444" s="182">
        <v>0</v>
      </c>
      <c r="J444" s="182">
        <v>0</v>
      </c>
    </row>
    <row r="445" spans="1:10" ht="36">
      <c r="A445" s="16"/>
      <c r="B445" s="18"/>
      <c r="C445" s="9" t="s">
        <v>26</v>
      </c>
      <c r="D445" s="181" t="s">
        <v>306</v>
      </c>
      <c r="E445" s="211" t="s">
        <v>953</v>
      </c>
      <c r="F445" s="183"/>
      <c r="G445" s="218" t="s">
        <v>951</v>
      </c>
      <c r="H445" s="182">
        <f>H446</f>
        <v>6998.2</v>
      </c>
      <c r="I445" s="182">
        <f t="shared" ref="I445:J446" si="155">I446</f>
        <v>6998.2</v>
      </c>
      <c r="J445" s="182">
        <f t="shared" si="155"/>
        <v>6998.2</v>
      </c>
    </row>
    <row r="446" spans="1:10" ht="48">
      <c r="A446" s="16"/>
      <c r="B446" s="18"/>
      <c r="C446" s="9" t="s">
        <v>26</v>
      </c>
      <c r="D446" s="181" t="s">
        <v>306</v>
      </c>
      <c r="E446" s="211" t="s">
        <v>953</v>
      </c>
      <c r="F446" s="24" t="s">
        <v>242</v>
      </c>
      <c r="G446" s="130" t="s">
        <v>654</v>
      </c>
      <c r="H446" s="182">
        <f>H447</f>
        <v>6998.2</v>
      </c>
      <c r="I446" s="182">
        <f t="shared" si="155"/>
        <v>6998.2</v>
      </c>
      <c r="J446" s="182">
        <f t="shared" si="155"/>
        <v>6998.2</v>
      </c>
    </row>
    <row r="447" spans="1:10" ht="24">
      <c r="A447" s="16"/>
      <c r="B447" s="18"/>
      <c r="C447" s="9" t="s">
        <v>26</v>
      </c>
      <c r="D447" s="181" t="s">
        <v>306</v>
      </c>
      <c r="E447" s="211" t="s">
        <v>953</v>
      </c>
      <c r="F447" s="16" t="s">
        <v>244</v>
      </c>
      <c r="G447" s="218" t="s">
        <v>640</v>
      </c>
      <c r="H447" s="182">
        <v>6998.2</v>
      </c>
      <c r="I447" s="182">
        <v>6998.2</v>
      </c>
      <c r="J447" s="182">
        <v>6998.2</v>
      </c>
    </row>
    <row r="448" spans="1:10" ht="60">
      <c r="A448" s="16"/>
      <c r="B448" s="18"/>
      <c r="C448" s="9" t="s">
        <v>26</v>
      </c>
      <c r="D448" s="181" t="s">
        <v>306</v>
      </c>
      <c r="E448" s="211" t="s">
        <v>954</v>
      </c>
      <c r="F448" s="183"/>
      <c r="G448" s="218" t="s">
        <v>952</v>
      </c>
      <c r="H448" s="182">
        <f>H449</f>
        <v>70.688999999999993</v>
      </c>
      <c r="I448" s="182">
        <f t="shared" ref="I448:J449" si="156">I449</f>
        <v>70.688999999999993</v>
      </c>
      <c r="J448" s="182">
        <f t="shared" si="156"/>
        <v>70.688999999999993</v>
      </c>
    </row>
    <row r="449" spans="1:10" ht="48">
      <c r="A449" s="16"/>
      <c r="B449" s="18"/>
      <c r="C449" s="9" t="s">
        <v>26</v>
      </c>
      <c r="D449" s="181" t="s">
        <v>306</v>
      </c>
      <c r="E449" s="211" t="s">
        <v>954</v>
      </c>
      <c r="F449" s="24" t="s">
        <v>242</v>
      </c>
      <c r="G449" s="130" t="s">
        <v>654</v>
      </c>
      <c r="H449" s="182">
        <f>H450</f>
        <v>70.688999999999993</v>
      </c>
      <c r="I449" s="182">
        <f t="shared" si="156"/>
        <v>70.688999999999993</v>
      </c>
      <c r="J449" s="182">
        <f t="shared" si="156"/>
        <v>70.688999999999993</v>
      </c>
    </row>
    <row r="450" spans="1:10" ht="24">
      <c r="A450" s="16"/>
      <c r="B450" s="18"/>
      <c r="C450" s="9" t="s">
        <v>26</v>
      </c>
      <c r="D450" s="181" t="s">
        <v>306</v>
      </c>
      <c r="E450" s="211" t="s">
        <v>954</v>
      </c>
      <c r="F450" s="16" t="s">
        <v>244</v>
      </c>
      <c r="G450" s="218" t="s">
        <v>640</v>
      </c>
      <c r="H450" s="182">
        <v>70.688999999999993</v>
      </c>
      <c r="I450" s="182">
        <v>70.688999999999993</v>
      </c>
      <c r="J450" s="182">
        <v>70.688999999999993</v>
      </c>
    </row>
    <row r="451" spans="1:10" s="228" customFormat="1" ht="65.25" customHeight="1">
      <c r="A451" s="16"/>
      <c r="B451" s="18"/>
      <c r="C451" s="9" t="s">
        <v>26</v>
      </c>
      <c r="D451" s="181" t="s">
        <v>306</v>
      </c>
      <c r="E451" s="211" t="s">
        <v>1094</v>
      </c>
      <c r="F451" s="183"/>
      <c r="G451" s="232" t="s">
        <v>1095</v>
      </c>
      <c r="H451" s="182">
        <f>H452</f>
        <v>863</v>
      </c>
      <c r="I451" s="182">
        <f t="shared" ref="I451:J452" si="157">I452</f>
        <v>0</v>
      </c>
      <c r="J451" s="182">
        <f t="shared" si="157"/>
        <v>0</v>
      </c>
    </row>
    <row r="452" spans="1:10" s="228" customFormat="1" ht="48">
      <c r="A452" s="16"/>
      <c r="B452" s="18"/>
      <c r="C452" s="9" t="s">
        <v>26</v>
      </c>
      <c r="D452" s="181" t="s">
        <v>306</v>
      </c>
      <c r="E452" s="211" t="s">
        <v>1094</v>
      </c>
      <c r="F452" s="24" t="s">
        <v>242</v>
      </c>
      <c r="G452" s="130" t="s">
        <v>654</v>
      </c>
      <c r="H452" s="182">
        <f>H453</f>
        <v>863</v>
      </c>
      <c r="I452" s="182">
        <f t="shared" si="157"/>
        <v>0</v>
      </c>
      <c r="J452" s="182">
        <f t="shared" si="157"/>
        <v>0</v>
      </c>
    </row>
    <row r="453" spans="1:10" s="228" customFormat="1" ht="24">
      <c r="A453" s="16"/>
      <c r="B453" s="18"/>
      <c r="C453" s="9" t="s">
        <v>26</v>
      </c>
      <c r="D453" s="181" t="s">
        <v>306</v>
      </c>
      <c r="E453" s="211" t="s">
        <v>1094</v>
      </c>
      <c r="F453" s="16" t="s">
        <v>244</v>
      </c>
      <c r="G453" s="227" t="s">
        <v>640</v>
      </c>
      <c r="H453" s="182">
        <v>863</v>
      </c>
      <c r="I453" s="182">
        <v>0</v>
      </c>
      <c r="J453" s="182">
        <v>0</v>
      </c>
    </row>
    <row r="454" spans="1:10" ht="60">
      <c r="A454" s="16"/>
      <c r="B454" s="18"/>
      <c r="C454" s="9" t="s">
        <v>26</v>
      </c>
      <c r="D454" s="181" t="s">
        <v>306</v>
      </c>
      <c r="E454" s="211" t="s">
        <v>920</v>
      </c>
      <c r="F454" s="183"/>
      <c r="G454" s="136" t="s">
        <v>1022</v>
      </c>
      <c r="H454" s="182">
        <f>H455+H458</f>
        <v>13021.884</v>
      </c>
      <c r="I454" s="182">
        <f t="shared" ref="I454:J454" si="158">I455+I458</f>
        <v>0</v>
      </c>
      <c r="J454" s="182">
        <f t="shared" si="158"/>
        <v>0</v>
      </c>
    </row>
    <row r="455" spans="1:10" ht="36">
      <c r="A455" s="16"/>
      <c r="B455" s="18"/>
      <c r="C455" s="9" t="s">
        <v>26</v>
      </c>
      <c r="D455" s="181" t="s">
        <v>306</v>
      </c>
      <c r="E455" s="211" t="s">
        <v>921</v>
      </c>
      <c r="F455" s="183"/>
      <c r="G455" s="136" t="s">
        <v>919</v>
      </c>
      <c r="H455" s="182">
        <f>H456</f>
        <v>11615.050999999999</v>
      </c>
      <c r="I455" s="182">
        <f t="shared" ref="I455:J459" si="159">I456</f>
        <v>0</v>
      </c>
      <c r="J455" s="182">
        <f t="shared" si="159"/>
        <v>0</v>
      </c>
    </row>
    <row r="456" spans="1:10" ht="48">
      <c r="A456" s="16"/>
      <c r="B456" s="18"/>
      <c r="C456" s="9" t="s">
        <v>26</v>
      </c>
      <c r="D456" s="181" t="s">
        <v>306</v>
      </c>
      <c r="E456" s="211" t="s">
        <v>921</v>
      </c>
      <c r="F456" s="24" t="s">
        <v>242</v>
      </c>
      <c r="G456" s="130" t="s">
        <v>654</v>
      </c>
      <c r="H456" s="182">
        <f>H457</f>
        <v>11615.050999999999</v>
      </c>
      <c r="I456" s="182">
        <f t="shared" si="159"/>
        <v>0</v>
      </c>
      <c r="J456" s="182">
        <f t="shared" si="159"/>
        <v>0</v>
      </c>
    </row>
    <row r="457" spans="1:10" ht="24">
      <c r="A457" s="16"/>
      <c r="B457" s="18"/>
      <c r="C457" s="9" t="s">
        <v>26</v>
      </c>
      <c r="D457" s="181" t="s">
        <v>306</v>
      </c>
      <c r="E457" s="211" t="s">
        <v>921</v>
      </c>
      <c r="F457" s="16" t="s">
        <v>244</v>
      </c>
      <c r="G457" s="218" t="s">
        <v>640</v>
      </c>
      <c r="H457" s="182">
        <v>11615.050999999999</v>
      </c>
      <c r="I457" s="182">
        <v>0</v>
      </c>
      <c r="J457" s="182">
        <v>0</v>
      </c>
    </row>
    <row r="458" spans="1:10" s="228" customFormat="1" ht="48">
      <c r="A458" s="16"/>
      <c r="B458" s="18"/>
      <c r="C458" s="9" t="s">
        <v>26</v>
      </c>
      <c r="D458" s="181" t="s">
        <v>306</v>
      </c>
      <c r="E458" s="211" t="s">
        <v>1096</v>
      </c>
      <c r="F458" s="183"/>
      <c r="G458" s="136" t="s">
        <v>1097</v>
      </c>
      <c r="H458" s="182">
        <f>H459</f>
        <v>1406.8330000000001</v>
      </c>
      <c r="I458" s="182">
        <f t="shared" si="159"/>
        <v>0</v>
      </c>
      <c r="J458" s="182">
        <f t="shared" si="159"/>
        <v>0</v>
      </c>
    </row>
    <row r="459" spans="1:10" s="228" customFormat="1" ht="48">
      <c r="A459" s="16"/>
      <c r="B459" s="18"/>
      <c r="C459" s="9" t="s">
        <v>26</v>
      </c>
      <c r="D459" s="181" t="s">
        <v>306</v>
      </c>
      <c r="E459" s="211" t="s">
        <v>1096</v>
      </c>
      <c r="F459" s="24" t="s">
        <v>242</v>
      </c>
      <c r="G459" s="130" t="s">
        <v>654</v>
      </c>
      <c r="H459" s="182">
        <f>H460</f>
        <v>1406.8330000000001</v>
      </c>
      <c r="I459" s="182">
        <f t="shared" si="159"/>
        <v>0</v>
      </c>
      <c r="J459" s="182">
        <f t="shared" si="159"/>
        <v>0</v>
      </c>
    </row>
    <row r="460" spans="1:10" s="228" customFormat="1" ht="24">
      <c r="A460" s="16"/>
      <c r="B460" s="18"/>
      <c r="C460" s="9" t="s">
        <v>26</v>
      </c>
      <c r="D460" s="181" t="s">
        <v>306</v>
      </c>
      <c r="E460" s="211" t="s">
        <v>1096</v>
      </c>
      <c r="F460" s="16" t="s">
        <v>244</v>
      </c>
      <c r="G460" s="227" t="s">
        <v>640</v>
      </c>
      <c r="H460" s="182">
        <v>1406.8330000000001</v>
      </c>
      <c r="I460" s="182">
        <v>0</v>
      </c>
      <c r="J460" s="182">
        <v>0</v>
      </c>
    </row>
    <row r="461" spans="1:10" ht="24">
      <c r="A461" s="16"/>
      <c r="B461" s="18"/>
      <c r="C461" s="9" t="s">
        <v>26</v>
      </c>
      <c r="D461" s="181" t="s">
        <v>306</v>
      </c>
      <c r="E461" s="172" t="s">
        <v>925</v>
      </c>
      <c r="F461" s="183"/>
      <c r="G461" s="136" t="s">
        <v>704</v>
      </c>
      <c r="H461" s="182">
        <f>H462</f>
        <v>47464.775999999998</v>
      </c>
      <c r="I461" s="182">
        <f t="shared" ref="I461:J462" si="160">I462</f>
        <v>41905.573000000004</v>
      </c>
      <c r="J461" s="182">
        <f t="shared" si="160"/>
        <v>41905.573000000004</v>
      </c>
    </row>
    <row r="462" spans="1:10" ht="36">
      <c r="A462" s="16"/>
      <c r="B462" s="18"/>
      <c r="C462" s="9" t="s">
        <v>26</v>
      </c>
      <c r="D462" s="181" t="s">
        <v>306</v>
      </c>
      <c r="E462" s="211" t="s">
        <v>924</v>
      </c>
      <c r="F462" s="183"/>
      <c r="G462" s="136" t="s">
        <v>949</v>
      </c>
      <c r="H462" s="182">
        <f>H463+H470</f>
        <v>47464.775999999998</v>
      </c>
      <c r="I462" s="182">
        <f t="shared" si="160"/>
        <v>41905.573000000004</v>
      </c>
      <c r="J462" s="182">
        <f t="shared" si="160"/>
        <v>41905.573000000004</v>
      </c>
    </row>
    <row r="463" spans="1:10" ht="36">
      <c r="A463" s="16"/>
      <c r="B463" s="18"/>
      <c r="C463" s="9" t="s">
        <v>26</v>
      </c>
      <c r="D463" s="181" t="s">
        <v>306</v>
      </c>
      <c r="E463" s="211" t="s">
        <v>926</v>
      </c>
      <c r="F463" s="183"/>
      <c r="G463" s="136" t="s">
        <v>373</v>
      </c>
      <c r="H463" s="182">
        <f>H464+H467</f>
        <v>43673.152999999998</v>
      </c>
      <c r="I463" s="182">
        <f t="shared" ref="I463:J463" si="161">I464+I467</f>
        <v>41905.573000000004</v>
      </c>
      <c r="J463" s="182">
        <f t="shared" si="161"/>
        <v>41905.573000000004</v>
      </c>
    </row>
    <row r="464" spans="1:10" ht="120">
      <c r="A464" s="16"/>
      <c r="B464" s="18"/>
      <c r="C464" s="9" t="s">
        <v>26</v>
      </c>
      <c r="D464" s="181" t="s">
        <v>306</v>
      </c>
      <c r="E464" s="211" t="s">
        <v>926</v>
      </c>
      <c r="F464" s="24" t="s">
        <v>543</v>
      </c>
      <c r="G464" s="130" t="s">
        <v>544</v>
      </c>
      <c r="H464" s="182">
        <f>H465+H466</f>
        <v>35513.341</v>
      </c>
      <c r="I464" s="182">
        <f t="shared" ref="I464:J464" si="162">I465+I466</f>
        <v>34576.641000000003</v>
      </c>
      <c r="J464" s="182">
        <f t="shared" si="162"/>
        <v>34576.641000000003</v>
      </c>
    </row>
    <row r="465" spans="1:10" ht="24">
      <c r="A465" s="16"/>
      <c r="B465" s="18"/>
      <c r="C465" s="9" t="s">
        <v>26</v>
      </c>
      <c r="D465" s="181" t="s">
        <v>306</v>
      </c>
      <c r="E465" s="211" t="s">
        <v>926</v>
      </c>
      <c r="F465" s="25" t="s">
        <v>550</v>
      </c>
      <c r="G465" s="133" t="s">
        <v>644</v>
      </c>
      <c r="H465" s="182">
        <v>27275.956999999999</v>
      </c>
      <c r="I465" s="182">
        <v>26556.560000000001</v>
      </c>
      <c r="J465" s="182">
        <v>26556.560000000001</v>
      </c>
    </row>
    <row r="466" spans="1:10" ht="60">
      <c r="A466" s="16"/>
      <c r="B466" s="18"/>
      <c r="C466" s="9" t="s">
        <v>26</v>
      </c>
      <c r="D466" s="181" t="s">
        <v>306</v>
      </c>
      <c r="E466" s="211" t="s">
        <v>926</v>
      </c>
      <c r="F466" s="25">
        <v>119</v>
      </c>
      <c r="G466" s="133" t="s">
        <v>651</v>
      </c>
      <c r="H466" s="182">
        <v>8237.384</v>
      </c>
      <c r="I466" s="182">
        <v>8020.0810000000001</v>
      </c>
      <c r="J466" s="182">
        <v>8020.0810000000001</v>
      </c>
    </row>
    <row r="467" spans="1:10" ht="48">
      <c r="A467" s="16"/>
      <c r="B467" s="18"/>
      <c r="C467" s="9" t="s">
        <v>26</v>
      </c>
      <c r="D467" s="181" t="s">
        <v>306</v>
      </c>
      <c r="E467" s="211" t="s">
        <v>926</v>
      </c>
      <c r="F467" s="24" t="s">
        <v>242</v>
      </c>
      <c r="G467" s="130" t="s">
        <v>654</v>
      </c>
      <c r="H467" s="182">
        <f>H468+H469</f>
        <v>8159.8119999999999</v>
      </c>
      <c r="I467" s="182">
        <f t="shared" ref="I467:J467" si="163">I468+I469</f>
        <v>7328.9320000000007</v>
      </c>
      <c r="J467" s="182">
        <f t="shared" si="163"/>
        <v>7328.9320000000007</v>
      </c>
    </row>
    <row r="468" spans="1:10" ht="24">
      <c r="A468" s="16"/>
      <c r="B468" s="18"/>
      <c r="C468" s="9" t="s">
        <v>26</v>
      </c>
      <c r="D468" s="181" t="s">
        <v>306</v>
      </c>
      <c r="E468" s="211" t="s">
        <v>926</v>
      </c>
      <c r="F468" s="16" t="s">
        <v>244</v>
      </c>
      <c r="G468" s="218" t="s">
        <v>640</v>
      </c>
      <c r="H468" s="182">
        <v>5618.71</v>
      </c>
      <c r="I468" s="182">
        <v>4800.8320000000003</v>
      </c>
      <c r="J468" s="182">
        <v>4800.8320000000003</v>
      </c>
    </row>
    <row r="469" spans="1:10" ht="24">
      <c r="A469" s="16"/>
      <c r="B469" s="18"/>
      <c r="C469" s="9" t="s">
        <v>26</v>
      </c>
      <c r="D469" s="181" t="s">
        <v>306</v>
      </c>
      <c r="E469" s="211" t="s">
        <v>926</v>
      </c>
      <c r="F469" s="16">
        <v>247</v>
      </c>
      <c r="G469" s="22" t="s">
        <v>679</v>
      </c>
      <c r="H469" s="182">
        <v>2541.1019999999999</v>
      </c>
      <c r="I469" s="182">
        <v>2528.1</v>
      </c>
      <c r="J469" s="182">
        <v>2528.1</v>
      </c>
    </row>
    <row r="470" spans="1:10" ht="48">
      <c r="A470" s="16"/>
      <c r="B470" s="18"/>
      <c r="C470" s="9" t="s">
        <v>26</v>
      </c>
      <c r="D470" s="181" t="s">
        <v>306</v>
      </c>
      <c r="E470" s="211" t="s">
        <v>927</v>
      </c>
      <c r="F470" s="184"/>
      <c r="G470" s="139" t="s">
        <v>762</v>
      </c>
      <c r="H470" s="152">
        <f>H471+H476+H474+H478</f>
        <v>3791.6229999999996</v>
      </c>
      <c r="I470" s="152">
        <f t="shared" ref="I470:J470" si="164">I471+I476+I474</f>
        <v>0</v>
      </c>
      <c r="J470" s="152">
        <f t="shared" si="164"/>
        <v>0</v>
      </c>
    </row>
    <row r="471" spans="1:10" ht="120">
      <c r="A471" s="16"/>
      <c r="B471" s="18"/>
      <c r="C471" s="9" t="s">
        <v>26</v>
      </c>
      <c r="D471" s="181" t="s">
        <v>306</v>
      </c>
      <c r="E471" s="211" t="s">
        <v>927</v>
      </c>
      <c r="F471" s="24" t="s">
        <v>543</v>
      </c>
      <c r="G471" s="130" t="s">
        <v>544</v>
      </c>
      <c r="H471" s="182">
        <f>H472+H473</f>
        <v>1885.7489999999998</v>
      </c>
      <c r="I471" s="182">
        <f t="shared" ref="I471:J471" si="165">I472+I473</f>
        <v>0</v>
      </c>
      <c r="J471" s="182">
        <f t="shared" si="165"/>
        <v>0</v>
      </c>
    </row>
    <row r="472" spans="1:10" ht="24">
      <c r="A472" s="16"/>
      <c r="B472" s="18"/>
      <c r="C472" s="9" t="s">
        <v>26</v>
      </c>
      <c r="D472" s="181" t="s">
        <v>306</v>
      </c>
      <c r="E472" s="211" t="s">
        <v>927</v>
      </c>
      <c r="F472" s="25" t="s">
        <v>550</v>
      </c>
      <c r="G472" s="133" t="s">
        <v>644</v>
      </c>
      <c r="H472" s="182">
        <v>1448.3489999999999</v>
      </c>
      <c r="I472" s="182">
        <v>0</v>
      </c>
      <c r="J472" s="182">
        <v>0</v>
      </c>
    </row>
    <row r="473" spans="1:10" ht="60">
      <c r="A473" s="16"/>
      <c r="B473" s="18"/>
      <c r="C473" s="9" t="s">
        <v>26</v>
      </c>
      <c r="D473" s="181" t="s">
        <v>306</v>
      </c>
      <c r="E473" s="211" t="s">
        <v>927</v>
      </c>
      <c r="F473" s="25">
        <v>119</v>
      </c>
      <c r="G473" s="133" t="s">
        <v>651</v>
      </c>
      <c r="H473" s="182">
        <v>437.4</v>
      </c>
      <c r="I473" s="182">
        <v>0</v>
      </c>
      <c r="J473" s="182">
        <v>0</v>
      </c>
    </row>
    <row r="474" spans="1:10" s="225" customFormat="1" ht="48">
      <c r="A474" s="16"/>
      <c r="B474" s="18"/>
      <c r="C474" s="9" t="s">
        <v>26</v>
      </c>
      <c r="D474" s="181" t="s">
        <v>306</v>
      </c>
      <c r="E474" s="211" t="s">
        <v>927</v>
      </c>
      <c r="F474" s="24" t="s">
        <v>242</v>
      </c>
      <c r="G474" s="130" t="s">
        <v>654</v>
      </c>
      <c r="H474" s="182">
        <f>H475</f>
        <v>118.38200000000001</v>
      </c>
      <c r="I474" s="182">
        <f t="shared" ref="I474:J474" si="166">I475</f>
        <v>0</v>
      </c>
      <c r="J474" s="182">
        <f t="shared" si="166"/>
        <v>0</v>
      </c>
    </row>
    <row r="475" spans="1:10" s="225" customFormat="1" ht="24">
      <c r="A475" s="16"/>
      <c r="B475" s="18"/>
      <c r="C475" s="9" t="s">
        <v>26</v>
      </c>
      <c r="D475" s="181" t="s">
        <v>306</v>
      </c>
      <c r="E475" s="211" t="s">
        <v>927</v>
      </c>
      <c r="F475" s="16" t="s">
        <v>244</v>
      </c>
      <c r="G475" s="224" t="s">
        <v>640</v>
      </c>
      <c r="H475" s="182">
        <v>118.38200000000001</v>
      </c>
      <c r="I475" s="182">
        <v>0</v>
      </c>
      <c r="J475" s="182">
        <v>0</v>
      </c>
    </row>
    <row r="476" spans="1:10" ht="60">
      <c r="A476" s="16"/>
      <c r="B476" s="18"/>
      <c r="C476" s="9" t="s">
        <v>26</v>
      </c>
      <c r="D476" s="181" t="s">
        <v>306</v>
      </c>
      <c r="E476" s="211" t="s">
        <v>927</v>
      </c>
      <c r="F476" s="24" t="s">
        <v>282</v>
      </c>
      <c r="G476" s="130" t="s">
        <v>641</v>
      </c>
      <c r="H476" s="182">
        <f>H477</f>
        <v>1780.7919999999999</v>
      </c>
      <c r="I476" s="182">
        <f t="shared" ref="I476:J476" si="167">I477</f>
        <v>0</v>
      </c>
      <c r="J476" s="182">
        <f t="shared" si="167"/>
        <v>0</v>
      </c>
    </row>
    <row r="477" spans="1:10" ht="108">
      <c r="A477" s="16"/>
      <c r="B477" s="18"/>
      <c r="C477" s="9" t="s">
        <v>26</v>
      </c>
      <c r="D477" s="181" t="s">
        <v>306</v>
      </c>
      <c r="E477" s="211" t="s">
        <v>927</v>
      </c>
      <c r="F477" s="16" t="s">
        <v>285</v>
      </c>
      <c r="G477" s="22" t="s">
        <v>621</v>
      </c>
      <c r="H477" s="182">
        <v>1780.7919999999999</v>
      </c>
      <c r="I477" s="182">
        <v>0</v>
      </c>
      <c r="J477" s="182">
        <v>0</v>
      </c>
    </row>
    <row r="478" spans="1:10" s="230" customFormat="1" ht="24">
      <c r="A478" s="16"/>
      <c r="B478" s="18"/>
      <c r="C478" s="9" t="s">
        <v>26</v>
      </c>
      <c r="D478" s="181" t="s">
        <v>306</v>
      </c>
      <c r="E478" s="211" t="s">
        <v>927</v>
      </c>
      <c r="F478" s="16">
        <v>800</v>
      </c>
      <c r="G478" s="22" t="s">
        <v>249</v>
      </c>
      <c r="H478" s="231">
        <f>H479</f>
        <v>6.7</v>
      </c>
      <c r="I478" s="231">
        <f t="shared" ref="I478:J478" si="168">I479</f>
        <v>0</v>
      </c>
      <c r="J478" s="231">
        <f t="shared" si="168"/>
        <v>0</v>
      </c>
    </row>
    <row r="479" spans="1:10" s="230" customFormat="1" ht="36">
      <c r="A479" s="16"/>
      <c r="B479" s="18"/>
      <c r="C479" s="9" t="s">
        <v>26</v>
      </c>
      <c r="D479" s="181" t="s">
        <v>306</v>
      </c>
      <c r="E479" s="211" t="s">
        <v>927</v>
      </c>
      <c r="F479" s="16">
        <v>851</v>
      </c>
      <c r="G479" s="22" t="s">
        <v>579</v>
      </c>
      <c r="H479" s="182">
        <v>6.7</v>
      </c>
      <c r="I479" s="182">
        <v>0</v>
      </c>
      <c r="J479" s="182">
        <v>0</v>
      </c>
    </row>
    <row r="480" spans="1:10" ht="36">
      <c r="A480" s="16"/>
      <c r="B480" s="18"/>
      <c r="C480" s="91" t="s">
        <v>26</v>
      </c>
      <c r="D480" s="91" t="s">
        <v>26</v>
      </c>
      <c r="E480" s="185"/>
      <c r="F480" s="186"/>
      <c r="G480" s="187" t="s">
        <v>777</v>
      </c>
      <c r="H480" s="188">
        <f>H481</f>
        <v>24722.436000000002</v>
      </c>
      <c r="I480" s="188">
        <f t="shared" ref="I480:J481" si="169">I481</f>
        <v>24722.436000000002</v>
      </c>
      <c r="J480" s="188">
        <f t="shared" si="169"/>
        <v>24722.436000000002</v>
      </c>
    </row>
    <row r="481" spans="1:10" ht="96">
      <c r="A481" s="16"/>
      <c r="B481" s="18"/>
      <c r="C481" s="9" t="s">
        <v>26</v>
      </c>
      <c r="D481" s="101" t="s">
        <v>26</v>
      </c>
      <c r="E481" s="173" t="s">
        <v>257</v>
      </c>
      <c r="F481" s="168"/>
      <c r="G481" s="169" t="s">
        <v>960</v>
      </c>
      <c r="H481" s="189">
        <f>H482</f>
        <v>24722.436000000002</v>
      </c>
      <c r="I481" s="189">
        <f t="shared" si="169"/>
        <v>24722.436000000002</v>
      </c>
      <c r="J481" s="189">
        <f t="shared" si="169"/>
        <v>24722.436000000002</v>
      </c>
    </row>
    <row r="482" spans="1:10" ht="24">
      <c r="A482" s="16"/>
      <c r="B482" s="18"/>
      <c r="C482" s="9" t="s">
        <v>26</v>
      </c>
      <c r="D482" s="9" t="s">
        <v>26</v>
      </c>
      <c r="E482" s="9" t="s">
        <v>785</v>
      </c>
      <c r="F482" s="16"/>
      <c r="G482" s="22" t="s">
        <v>704</v>
      </c>
      <c r="H482" s="152">
        <f>H483</f>
        <v>24722.436000000002</v>
      </c>
      <c r="I482" s="152">
        <f>I483</f>
        <v>24722.436000000002</v>
      </c>
      <c r="J482" s="152">
        <f>J483</f>
        <v>24722.436000000002</v>
      </c>
    </row>
    <row r="483" spans="1:10" ht="36">
      <c r="A483" s="16"/>
      <c r="B483" s="18"/>
      <c r="C483" s="9" t="s">
        <v>26</v>
      </c>
      <c r="D483" s="9" t="s">
        <v>26</v>
      </c>
      <c r="E483" s="172" t="s">
        <v>786</v>
      </c>
      <c r="F483" s="16"/>
      <c r="G483" s="22" t="s">
        <v>949</v>
      </c>
      <c r="H483" s="152">
        <f>H484+H489+H493</f>
        <v>24722.436000000002</v>
      </c>
      <c r="I483" s="152">
        <f>I484+I489+I493</f>
        <v>24722.436000000002</v>
      </c>
      <c r="J483" s="152">
        <f>J484+J489+J493</f>
        <v>24722.436000000002</v>
      </c>
    </row>
    <row r="484" spans="1:10" ht="72">
      <c r="A484" s="16"/>
      <c r="B484" s="18"/>
      <c r="C484" s="9" t="s">
        <v>26</v>
      </c>
      <c r="D484" s="9" t="s">
        <v>26</v>
      </c>
      <c r="E484" s="171" t="s">
        <v>878</v>
      </c>
      <c r="F484" s="16"/>
      <c r="G484" s="22" t="s">
        <v>852</v>
      </c>
      <c r="H484" s="152">
        <f>H485</f>
        <v>4587.4059999999999</v>
      </c>
      <c r="I484" s="152">
        <f>I485</f>
        <v>4587.4059999999999</v>
      </c>
      <c r="J484" s="152">
        <f>J485</f>
        <v>4587.4059999999999</v>
      </c>
    </row>
    <row r="485" spans="1:10" ht="120">
      <c r="A485" s="16"/>
      <c r="B485" s="18"/>
      <c r="C485" s="9" t="s">
        <v>26</v>
      </c>
      <c r="D485" s="9" t="s">
        <v>26</v>
      </c>
      <c r="E485" s="172" t="s">
        <v>878</v>
      </c>
      <c r="F485" s="24" t="s">
        <v>543</v>
      </c>
      <c r="G485" s="130" t="s">
        <v>544</v>
      </c>
      <c r="H485" s="152">
        <f>H486+H487+H488</f>
        <v>4587.4059999999999</v>
      </c>
      <c r="I485" s="152">
        <f>I486+I487+I488</f>
        <v>4587.4059999999999</v>
      </c>
      <c r="J485" s="152">
        <f>J486+J487+J488</f>
        <v>4587.4059999999999</v>
      </c>
    </row>
    <row r="486" spans="1:10" ht="36">
      <c r="A486" s="16"/>
      <c r="B486" s="18"/>
      <c r="C486" s="9" t="s">
        <v>26</v>
      </c>
      <c r="D486" s="9" t="s">
        <v>26</v>
      </c>
      <c r="E486" s="172" t="s">
        <v>878</v>
      </c>
      <c r="F486" s="25" t="s">
        <v>545</v>
      </c>
      <c r="G486" s="133" t="s">
        <v>170</v>
      </c>
      <c r="H486" s="152">
        <v>2773.3560000000002</v>
      </c>
      <c r="I486" s="152">
        <v>2773.3560000000002</v>
      </c>
      <c r="J486" s="152">
        <v>2773.3560000000002</v>
      </c>
    </row>
    <row r="487" spans="1:10" ht="60">
      <c r="A487" s="16"/>
      <c r="B487" s="18"/>
      <c r="C487" s="9" t="s">
        <v>26</v>
      </c>
      <c r="D487" s="9" t="s">
        <v>26</v>
      </c>
      <c r="E487" s="172" t="s">
        <v>878</v>
      </c>
      <c r="F487" s="25" t="s">
        <v>546</v>
      </c>
      <c r="G487" s="133" t="s">
        <v>171</v>
      </c>
      <c r="H487" s="152">
        <v>750</v>
      </c>
      <c r="I487" s="152">
        <v>750</v>
      </c>
      <c r="J487" s="152">
        <v>750</v>
      </c>
    </row>
    <row r="488" spans="1:10" ht="72">
      <c r="A488" s="16"/>
      <c r="B488" s="18"/>
      <c r="C488" s="9" t="s">
        <v>26</v>
      </c>
      <c r="D488" s="9" t="s">
        <v>26</v>
      </c>
      <c r="E488" s="172" t="s">
        <v>878</v>
      </c>
      <c r="F488" s="25">
        <v>129</v>
      </c>
      <c r="G488" s="133" t="s">
        <v>172</v>
      </c>
      <c r="H488" s="152">
        <v>1064.05</v>
      </c>
      <c r="I488" s="152">
        <v>1064.05</v>
      </c>
      <c r="J488" s="152">
        <v>1064.05</v>
      </c>
    </row>
    <row r="489" spans="1:10" ht="72">
      <c r="A489" s="16"/>
      <c r="B489" s="18"/>
      <c r="C489" s="9" t="s">
        <v>26</v>
      </c>
      <c r="D489" s="9" t="s">
        <v>26</v>
      </c>
      <c r="E489" s="172" t="s">
        <v>879</v>
      </c>
      <c r="F489" s="25"/>
      <c r="G489" s="133" t="s">
        <v>716</v>
      </c>
      <c r="H489" s="152">
        <f>H490</f>
        <v>8090.1030000000001</v>
      </c>
      <c r="I489" s="152">
        <f>I490</f>
        <v>8090.1030000000001</v>
      </c>
      <c r="J489" s="152">
        <f>J490</f>
        <v>8090.1030000000001</v>
      </c>
    </row>
    <row r="490" spans="1:10" ht="120">
      <c r="A490" s="16"/>
      <c r="B490" s="18"/>
      <c r="C490" s="9" t="s">
        <v>26</v>
      </c>
      <c r="D490" s="9" t="s">
        <v>26</v>
      </c>
      <c r="E490" s="172" t="s">
        <v>879</v>
      </c>
      <c r="F490" s="24" t="s">
        <v>543</v>
      </c>
      <c r="G490" s="130" t="s">
        <v>544</v>
      </c>
      <c r="H490" s="152">
        <f>H491+H492</f>
        <v>8090.1030000000001</v>
      </c>
      <c r="I490" s="152">
        <f>I491+I492</f>
        <v>8090.1030000000001</v>
      </c>
      <c r="J490" s="152">
        <f>J491+J492</f>
        <v>8090.1030000000001</v>
      </c>
    </row>
    <row r="491" spans="1:10" ht="36">
      <c r="A491" s="16"/>
      <c r="B491" s="18"/>
      <c r="C491" s="9" t="s">
        <v>26</v>
      </c>
      <c r="D491" s="9" t="s">
        <v>26</v>
      </c>
      <c r="E491" s="172" t="s">
        <v>879</v>
      </c>
      <c r="F491" s="25" t="s">
        <v>545</v>
      </c>
      <c r="G491" s="133" t="s">
        <v>170</v>
      </c>
      <c r="H491" s="152">
        <v>6213.5969999999998</v>
      </c>
      <c r="I491" s="152">
        <v>6213.5969999999998</v>
      </c>
      <c r="J491" s="152">
        <v>6213.5969999999998</v>
      </c>
    </row>
    <row r="492" spans="1:10" ht="72">
      <c r="A492" s="16"/>
      <c r="B492" s="18"/>
      <c r="C492" s="9" t="s">
        <v>26</v>
      </c>
      <c r="D492" s="9" t="s">
        <v>26</v>
      </c>
      <c r="E492" s="172" t="s">
        <v>879</v>
      </c>
      <c r="F492" s="25">
        <v>129</v>
      </c>
      <c r="G492" s="133" t="s">
        <v>172</v>
      </c>
      <c r="H492" s="152">
        <v>1876.5060000000001</v>
      </c>
      <c r="I492" s="152">
        <v>1876.5060000000001</v>
      </c>
      <c r="J492" s="152">
        <v>1876.5060000000001</v>
      </c>
    </row>
    <row r="493" spans="1:10" ht="36">
      <c r="A493" s="16"/>
      <c r="B493" s="18"/>
      <c r="C493" s="9" t="s">
        <v>26</v>
      </c>
      <c r="D493" s="9" t="s">
        <v>26</v>
      </c>
      <c r="E493" s="172" t="s">
        <v>880</v>
      </c>
      <c r="F493" s="25"/>
      <c r="G493" s="136" t="s">
        <v>373</v>
      </c>
      <c r="H493" s="152">
        <f>H494+H497</f>
        <v>12044.927</v>
      </c>
      <c r="I493" s="152">
        <f>I494+I497</f>
        <v>12044.927</v>
      </c>
      <c r="J493" s="152">
        <f>J494+J497</f>
        <v>12044.927</v>
      </c>
    </row>
    <row r="494" spans="1:10" ht="120">
      <c r="A494" s="16"/>
      <c r="B494" s="18"/>
      <c r="C494" s="9" t="s">
        <v>26</v>
      </c>
      <c r="D494" s="9" t="s">
        <v>26</v>
      </c>
      <c r="E494" s="172" t="s">
        <v>880</v>
      </c>
      <c r="F494" s="24" t="s">
        <v>543</v>
      </c>
      <c r="G494" s="130" t="s">
        <v>544</v>
      </c>
      <c r="H494" s="152">
        <f>H495+H496</f>
        <v>11920.951999999999</v>
      </c>
      <c r="I494" s="152">
        <f>I495+I496</f>
        <v>11920.951999999999</v>
      </c>
      <c r="J494" s="152">
        <f>J495+J496</f>
        <v>11920.951999999999</v>
      </c>
    </row>
    <row r="495" spans="1:10" ht="24">
      <c r="A495" s="16"/>
      <c r="B495" s="18"/>
      <c r="C495" s="9" t="s">
        <v>26</v>
      </c>
      <c r="D495" s="9" t="s">
        <v>26</v>
      </c>
      <c r="E495" s="172" t="s">
        <v>880</v>
      </c>
      <c r="F495" s="25" t="s">
        <v>550</v>
      </c>
      <c r="G495" s="133" t="s">
        <v>644</v>
      </c>
      <c r="H495" s="152">
        <v>9155.8819999999996</v>
      </c>
      <c r="I495" s="152">
        <v>9155.8819999999996</v>
      </c>
      <c r="J495" s="152">
        <v>9155.8819999999996</v>
      </c>
    </row>
    <row r="496" spans="1:10" ht="60">
      <c r="A496" s="16"/>
      <c r="B496" s="18"/>
      <c r="C496" s="9" t="s">
        <v>26</v>
      </c>
      <c r="D496" s="9" t="s">
        <v>26</v>
      </c>
      <c r="E496" s="172" t="s">
        <v>880</v>
      </c>
      <c r="F496" s="25">
        <v>119</v>
      </c>
      <c r="G496" s="133" t="s">
        <v>651</v>
      </c>
      <c r="H496" s="152">
        <v>2765.07</v>
      </c>
      <c r="I496" s="152">
        <v>2765.07</v>
      </c>
      <c r="J496" s="152">
        <v>2765.07</v>
      </c>
    </row>
    <row r="497" spans="1:10" ht="48">
      <c r="A497" s="16"/>
      <c r="B497" s="18"/>
      <c r="C497" s="9" t="s">
        <v>26</v>
      </c>
      <c r="D497" s="9" t="s">
        <v>26</v>
      </c>
      <c r="E497" s="172" t="s">
        <v>880</v>
      </c>
      <c r="F497" s="24" t="s">
        <v>242</v>
      </c>
      <c r="G497" s="130" t="s">
        <v>654</v>
      </c>
      <c r="H497" s="108">
        <f>H498</f>
        <v>123.97499999999999</v>
      </c>
      <c r="I497" s="108">
        <f>I498</f>
        <v>123.97499999999999</v>
      </c>
      <c r="J497" s="108">
        <f>J498</f>
        <v>123.97499999999999</v>
      </c>
    </row>
    <row r="498" spans="1:10" ht="24">
      <c r="A498" s="16"/>
      <c r="B498" s="18"/>
      <c r="C498" s="9" t="s">
        <v>26</v>
      </c>
      <c r="D498" s="9" t="s">
        <v>26</v>
      </c>
      <c r="E498" s="172" t="s">
        <v>880</v>
      </c>
      <c r="F498" s="16" t="s">
        <v>244</v>
      </c>
      <c r="G498" s="22" t="s">
        <v>640</v>
      </c>
      <c r="H498" s="108">
        <v>123.97499999999999</v>
      </c>
      <c r="I498" s="108">
        <v>123.97499999999999</v>
      </c>
      <c r="J498" s="108">
        <v>123.97499999999999</v>
      </c>
    </row>
    <row r="499" spans="1:10">
      <c r="A499" s="16"/>
      <c r="B499" s="18"/>
      <c r="C499" s="18" t="s">
        <v>251</v>
      </c>
      <c r="D499" s="18" t="s">
        <v>234</v>
      </c>
      <c r="E499" s="19"/>
      <c r="F499" s="16"/>
      <c r="G499" s="145" t="s">
        <v>279</v>
      </c>
      <c r="H499" s="118">
        <f>H514+H539+H553+H573+H500</f>
        <v>227442.49599999998</v>
      </c>
      <c r="I499" s="118">
        <f>I514+I539+I553+I573+I500</f>
        <v>58787.303000000007</v>
      </c>
      <c r="J499" s="118">
        <f>J514+J539+J553+J573+J500</f>
        <v>58794.803000000007</v>
      </c>
    </row>
    <row r="500" spans="1:10" s="255" customFormat="1">
      <c r="A500" s="16"/>
      <c r="B500" s="18"/>
      <c r="C500" s="92" t="s">
        <v>251</v>
      </c>
      <c r="D500" s="92" t="s">
        <v>280</v>
      </c>
      <c r="E500" s="91"/>
      <c r="F500" s="92"/>
      <c r="G500" s="105" t="s">
        <v>281</v>
      </c>
      <c r="H500" s="118">
        <f>H501</f>
        <v>160346.69999999998</v>
      </c>
      <c r="I500" s="118">
        <f t="shared" ref="I500:J500" si="170">I501</f>
        <v>0</v>
      </c>
      <c r="J500" s="118">
        <f t="shared" si="170"/>
        <v>0</v>
      </c>
    </row>
    <row r="501" spans="1:10" s="255" customFormat="1" ht="60">
      <c r="A501" s="16"/>
      <c r="B501" s="18"/>
      <c r="C501" s="16" t="s">
        <v>251</v>
      </c>
      <c r="D501" s="16" t="s">
        <v>280</v>
      </c>
      <c r="E501" s="101" t="s">
        <v>132</v>
      </c>
      <c r="F501" s="168"/>
      <c r="G501" s="169" t="s">
        <v>984</v>
      </c>
      <c r="H501" s="118">
        <f>H502</f>
        <v>160346.69999999998</v>
      </c>
      <c r="I501" s="118">
        <f t="shared" ref="I501:J502" si="171">I502</f>
        <v>0</v>
      </c>
      <c r="J501" s="118">
        <f t="shared" si="171"/>
        <v>0</v>
      </c>
    </row>
    <row r="502" spans="1:10" s="255" customFormat="1" ht="24">
      <c r="A502" s="16"/>
      <c r="B502" s="18"/>
      <c r="C502" s="16" t="s">
        <v>251</v>
      </c>
      <c r="D502" s="16" t="s">
        <v>280</v>
      </c>
      <c r="E502" s="9" t="s">
        <v>135</v>
      </c>
      <c r="F502" s="16"/>
      <c r="G502" s="22" t="s">
        <v>163</v>
      </c>
      <c r="H502" s="118">
        <f>H503</f>
        <v>160346.69999999998</v>
      </c>
      <c r="I502" s="118">
        <f t="shared" si="171"/>
        <v>0</v>
      </c>
      <c r="J502" s="118">
        <f t="shared" si="171"/>
        <v>0</v>
      </c>
    </row>
    <row r="503" spans="1:10" s="255" customFormat="1" ht="120">
      <c r="A503" s="16"/>
      <c r="B503" s="18"/>
      <c r="C503" s="16" t="s">
        <v>251</v>
      </c>
      <c r="D503" s="16" t="s">
        <v>280</v>
      </c>
      <c r="E503" s="9" t="s">
        <v>136</v>
      </c>
      <c r="F503" s="16"/>
      <c r="G503" s="22" t="s">
        <v>165</v>
      </c>
      <c r="H503" s="118">
        <f>H504+H508+H511</f>
        <v>160346.69999999998</v>
      </c>
      <c r="I503" s="118">
        <f t="shared" ref="I503:J503" si="172">I504+I508+I511</f>
        <v>0</v>
      </c>
      <c r="J503" s="118">
        <f t="shared" si="172"/>
        <v>0</v>
      </c>
    </row>
    <row r="504" spans="1:10" s="255" customFormat="1" ht="108">
      <c r="A504" s="16"/>
      <c r="B504" s="18"/>
      <c r="C504" s="16" t="s">
        <v>251</v>
      </c>
      <c r="D504" s="16" t="s">
        <v>280</v>
      </c>
      <c r="E504" s="80" t="s">
        <v>1049</v>
      </c>
      <c r="F504" s="16"/>
      <c r="G504" s="215" t="s">
        <v>1050</v>
      </c>
      <c r="H504" s="108">
        <f t="shared" ref="H504:J504" si="173">H505</f>
        <v>134633.4</v>
      </c>
      <c r="I504" s="108">
        <f t="shared" si="173"/>
        <v>0</v>
      </c>
      <c r="J504" s="108">
        <f t="shared" si="173"/>
        <v>0</v>
      </c>
    </row>
    <row r="505" spans="1:10" s="255" customFormat="1" ht="48">
      <c r="A505" s="16"/>
      <c r="B505" s="18"/>
      <c r="C505" s="16" t="s">
        <v>251</v>
      </c>
      <c r="D505" s="16" t="s">
        <v>280</v>
      </c>
      <c r="E505" s="80" t="s">
        <v>1049</v>
      </c>
      <c r="F505" s="24" t="s">
        <v>242</v>
      </c>
      <c r="G505" s="130" t="s">
        <v>654</v>
      </c>
      <c r="H505" s="108">
        <f>H506+H507</f>
        <v>134633.4</v>
      </c>
      <c r="I505" s="108">
        <f>I507</f>
        <v>0</v>
      </c>
      <c r="J505" s="108">
        <f>J507</f>
        <v>0</v>
      </c>
    </row>
    <row r="506" spans="1:10" s="255" customFormat="1" ht="48">
      <c r="A506" s="16"/>
      <c r="B506" s="18"/>
      <c r="C506" s="16" t="s">
        <v>251</v>
      </c>
      <c r="D506" s="16" t="s">
        <v>280</v>
      </c>
      <c r="E506" s="80" t="s">
        <v>1049</v>
      </c>
      <c r="F506" s="16">
        <v>243</v>
      </c>
      <c r="G506" s="22" t="s">
        <v>1020</v>
      </c>
      <c r="H506" s="108">
        <v>124633.4</v>
      </c>
      <c r="I506" s="108">
        <v>0</v>
      </c>
      <c r="J506" s="108">
        <v>0</v>
      </c>
    </row>
    <row r="507" spans="1:10" s="255" customFormat="1" ht="24">
      <c r="A507" s="16"/>
      <c r="B507" s="18"/>
      <c r="C507" s="16" t="s">
        <v>251</v>
      </c>
      <c r="D507" s="16" t="s">
        <v>280</v>
      </c>
      <c r="E507" s="80" t="s">
        <v>1049</v>
      </c>
      <c r="F507" s="16" t="s">
        <v>244</v>
      </c>
      <c r="G507" s="254" t="s">
        <v>640</v>
      </c>
      <c r="H507" s="108">
        <v>10000</v>
      </c>
      <c r="I507" s="108">
        <v>0</v>
      </c>
      <c r="J507" s="108">
        <v>0</v>
      </c>
    </row>
    <row r="508" spans="1:10" s="255" customFormat="1" ht="120">
      <c r="A508" s="16"/>
      <c r="B508" s="18"/>
      <c r="C508" s="16" t="s">
        <v>251</v>
      </c>
      <c r="D508" s="16" t="s">
        <v>280</v>
      </c>
      <c r="E508" s="166" t="s">
        <v>1120</v>
      </c>
      <c r="F508" s="16"/>
      <c r="G508" s="22" t="s">
        <v>1082</v>
      </c>
      <c r="H508" s="108">
        <f>H509</f>
        <v>2571.3000000000002</v>
      </c>
      <c r="I508" s="108">
        <f t="shared" ref="I508:J509" si="174">I509</f>
        <v>0</v>
      </c>
      <c r="J508" s="108">
        <f t="shared" si="174"/>
        <v>0</v>
      </c>
    </row>
    <row r="509" spans="1:10" s="255" customFormat="1" ht="48">
      <c r="A509" s="16"/>
      <c r="B509" s="18"/>
      <c r="C509" s="16" t="s">
        <v>251</v>
      </c>
      <c r="D509" s="16" t="s">
        <v>280</v>
      </c>
      <c r="E509" s="166" t="s">
        <v>1120</v>
      </c>
      <c r="F509" s="24" t="s">
        <v>242</v>
      </c>
      <c r="G509" s="130" t="s">
        <v>654</v>
      </c>
      <c r="H509" s="108">
        <f>H510</f>
        <v>2571.3000000000002</v>
      </c>
      <c r="I509" s="108">
        <f t="shared" si="174"/>
        <v>0</v>
      </c>
      <c r="J509" s="108">
        <f t="shared" si="174"/>
        <v>0</v>
      </c>
    </row>
    <row r="510" spans="1:10" s="255" customFormat="1" ht="48">
      <c r="A510" s="16"/>
      <c r="B510" s="18"/>
      <c r="C510" s="16" t="s">
        <v>251</v>
      </c>
      <c r="D510" s="16" t="s">
        <v>280</v>
      </c>
      <c r="E510" s="166" t="s">
        <v>1120</v>
      </c>
      <c r="F510" s="16">
        <v>243</v>
      </c>
      <c r="G510" s="22" t="s">
        <v>1020</v>
      </c>
      <c r="H510" s="108">
        <v>2571.3000000000002</v>
      </c>
      <c r="I510" s="108">
        <v>0</v>
      </c>
      <c r="J510" s="108">
        <v>0</v>
      </c>
    </row>
    <row r="511" spans="1:10" s="262" customFormat="1" ht="126.75" customHeight="1">
      <c r="A511" s="16"/>
      <c r="B511" s="18"/>
      <c r="C511" s="16" t="s">
        <v>251</v>
      </c>
      <c r="D511" s="16" t="s">
        <v>280</v>
      </c>
      <c r="E511" s="166" t="s">
        <v>1131</v>
      </c>
      <c r="F511" s="16"/>
      <c r="G511" s="22" t="s">
        <v>1130</v>
      </c>
      <c r="H511" s="108">
        <f>H512</f>
        <v>23142</v>
      </c>
      <c r="I511" s="108">
        <f t="shared" ref="I511:J511" si="175">I512</f>
        <v>0</v>
      </c>
      <c r="J511" s="108">
        <f t="shared" si="175"/>
        <v>0</v>
      </c>
    </row>
    <row r="512" spans="1:10" s="262" customFormat="1" ht="48">
      <c r="A512" s="16"/>
      <c r="B512" s="18"/>
      <c r="C512" s="16" t="s">
        <v>251</v>
      </c>
      <c r="D512" s="16" t="s">
        <v>280</v>
      </c>
      <c r="E512" s="166" t="s">
        <v>1131</v>
      </c>
      <c r="F512" s="24" t="s">
        <v>242</v>
      </c>
      <c r="G512" s="130" t="s">
        <v>654</v>
      </c>
      <c r="H512" s="108">
        <f>H513</f>
        <v>23142</v>
      </c>
      <c r="I512" s="108">
        <f t="shared" ref="I512:J512" si="176">I513</f>
        <v>0</v>
      </c>
      <c r="J512" s="108">
        <f t="shared" si="176"/>
        <v>0</v>
      </c>
    </row>
    <row r="513" spans="1:10" s="262" customFormat="1" ht="48">
      <c r="A513" s="16"/>
      <c r="B513" s="18"/>
      <c r="C513" s="16" t="s">
        <v>251</v>
      </c>
      <c r="D513" s="16" t="s">
        <v>280</v>
      </c>
      <c r="E513" s="166" t="s">
        <v>1131</v>
      </c>
      <c r="F513" s="16">
        <v>243</v>
      </c>
      <c r="G513" s="22" t="s">
        <v>1020</v>
      </c>
      <c r="H513" s="108">
        <v>23142</v>
      </c>
      <c r="I513" s="108">
        <v>0</v>
      </c>
      <c r="J513" s="108">
        <v>0</v>
      </c>
    </row>
    <row r="514" spans="1:10" ht="24">
      <c r="A514" s="16"/>
      <c r="B514" s="18"/>
      <c r="C514" s="92" t="s">
        <v>251</v>
      </c>
      <c r="D514" s="91" t="s">
        <v>306</v>
      </c>
      <c r="E514" s="91"/>
      <c r="F514" s="92"/>
      <c r="G514" s="105" t="s">
        <v>933</v>
      </c>
      <c r="H514" s="119">
        <f>H526+H515</f>
        <v>57941.56</v>
      </c>
      <c r="I514" s="119">
        <f t="shared" ref="I514:J514" si="177">I526+I515</f>
        <v>50216.460000000006</v>
      </c>
      <c r="J514" s="119">
        <f t="shared" si="177"/>
        <v>50216.460000000006</v>
      </c>
    </row>
    <row r="515" spans="1:10" s="222" customFormat="1" ht="60">
      <c r="A515" s="16"/>
      <c r="B515" s="18"/>
      <c r="C515" s="9" t="s">
        <v>251</v>
      </c>
      <c r="D515" s="9" t="s">
        <v>306</v>
      </c>
      <c r="E515" s="101" t="s">
        <v>132</v>
      </c>
      <c r="F515" s="168"/>
      <c r="G515" s="169" t="s">
        <v>984</v>
      </c>
      <c r="H515" s="108">
        <f>H516</f>
        <v>17588.030000000002</v>
      </c>
      <c r="I515" s="108">
        <f t="shared" ref="I515:J516" si="178">I516</f>
        <v>17588.030000000002</v>
      </c>
      <c r="J515" s="108">
        <f t="shared" si="178"/>
        <v>17588.030000000002</v>
      </c>
    </row>
    <row r="516" spans="1:10" s="222" customFormat="1" ht="36">
      <c r="A516" s="16"/>
      <c r="B516" s="18"/>
      <c r="C516" s="9" t="s">
        <v>251</v>
      </c>
      <c r="D516" s="9" t="s">
        <v>306</v>
      </c>
      <c r="E516" s="9" t="s">
        <v>138</v>
      </c>
      <c r="F516" s="16"/>
      <c r="G516" s="22" t="s">
        <v>168</v>
      </c>
      <c r="H516" s="108">
        <f>H517</f>
        <v>17588.030000000002</v>
      </c>
      <c r="I516" s="108">
        <f t="shared" si="178"/>
        <v>17588.030000000002</v>
      </c>
      <c r="J516" s="108">
        <f t="shared" si="178"/>
        <v>17588.030000000002</v>
      </c>
    </row>
    <row r="517" spans="1:10" s="222" customFormat="1" ht="108">
      <c r="A517" s="16"/>
      <c r="B517" s="18"/>
      <c r="C517" s="9" t="s">
        <v>251</v>
      </c>
      <c r="D517" s="9" t="s">
        <v>306</v>
      </c>
      <c r="E517" s="9" t="s">
        <v>139</v>
      </c>
      <c r="F517" s="16"/>
      <c r="G517" s="22" t="s">
        <v>145</v>
      </c>
      <c r="H517" s="108">
        <f>H518+H522</f>
        <v>17588.030000000002</v>
      </c>
      <c r="I517" s="108">
        <f t="shared" ref="I517:J517" si="179">I518+I522</f>
        <v>17588.030000000002</v>
      </c>
      <c r="J517" s="108">
        <f t="shared" si="179"/>
        <v>17588.030000000002</v>
      </c>
    </row>
    <row r="518" spans="1:10" s="222" customFormat="1" ht="72">
      <c r="A518" s="16"/>
      <c r="B518" s="18"/>
      <c r="C518" s="9" t="s">
        <v>251</v>
      </c>
      <c r="D518" s="9" t="s">
        <v>306</v>
      </c>
      <c r="E518" s="9" t="s">
        <v>204</v>
      </c>
      <c r="F518" s="16"/>
      <c r="G518" s="22" t="s">
        <v>346</v>
      </c>
      <c r="H518" s="108">
        <f>H519</f>
        <v>17412.150000000001</v>
      </c>
      <c r="I518" s="108">
        <f t="shared" ref="I518:J518" si="180">I519</f>
        <v>17412.150000000001</v>
      </c>
      <c r="J518" s="108">
        <f t="shared" si="180"/>
        <v>17412.150000000001</v>
      </c>
    </row>
    <row r="519" spans="1:10" s="222" customFormat="1" ht="60">
      <c r="A519" s="16"/>
      <c r="B519" s="18"/>
      <c r="C519" s="9" t="s">
        <v>251</v>
      </c>
      <c r="D519" s="9" t="s">
        <v>306</v>
      </c>
      <c r="E519" s="9" t="s">
        <v>204</v>
      </c>
      <c r="F519" s="24" t="s">
        <v>282</v>
      </c>
      <c r="G519" s="130" t="s">
        <v>641</v>
      </c>
      <c r="H519" s="108">
        <f>H520+H521</f>
        <v>17412.150000000001</v>
      </c>
      <c r="I519" s="108">
        <f t="shared" ref="I519:J519" si="181">I520+I521</f>
        <v>17412.150000000001</v>
      </c>
      <c r="J519" s="108">
        <f t="shared" si="181"/>
        <v>17412.150000000001</v>
      </c>
    </row>
    <row r="520" spans="1:10" s="222" customFormat="1" ht="108">
      <c r="A520" s="16"/>
      <c r="B520" s="18"/>
      <c r="C520" s="9" t="s">
        <v>251</v>
      </c>
      <c r="D520" s="9" t="s">
        <v>306</v>
      </c>
      <c r="E520" s="9" t="s">
        <v>204</v>
      </c>
      <c r="F520" s="16" t="s">
        <v>383</v>
      </c>
      <c r="G520" s="22" t="s">
        <v>621</v>
      </c>
      <c r="H520" s="108">
        <v>8883.75</v>
      </c>
      <c r="I520" s="108">
        <v>8883.75</v>
      </c>
      <c r="J520" s="108">
        <v>8883.75</v>
      </c>
    </row>
    <row r="521" spans="1:10" s="222" customFormat="1" ht="108">
      <c r="A521" s="16"/>
      <c r="B521" s="18"/>
      <c r="C521" s="9" t="s">
        <v>251</v>
      </c>
      <c r="D521" s="9" t="s">
        <v>306</v>
      </c>
      <c r="E521" s="9" t="s">
        <v>204</v>
      </c>
      <c r="F521" s="16" t="s">
        <v>287</v>
      </c>
      <c r="G521" s="22" t="s">
        <v>620</v>
      </c>
      <c r="H521" s="108">
        <v>8528.4</v>
      </c>
      <c r="I521" s="108">
        <v>8528.4</v>
      </c>
      <c r="J521" s="108">
        <v>8528.4</v>
      </c>
    </row>
    <row r="522" spans="1:10" s="222" customFormat="1" ht="72">
      <c r="A522" s="16"/>
      <c r="B522" s="18"/>
      <c r="C522" s="9" t="s">
        <v>251</v>
      </c>
      <c r="D522" s="9" t="s">
        <v>306</v>
      </c>
      <c r="E522" s="9" t="s">
        <v>205</v>
      </c>
      <c r="F522" s="16"/>
      <c r="G522" s="22" t="s">
        <v>931</v>
      </c>
      <c r="H522" s="108">
        <f>H523</f>
        <v>175.88</v>
      </c>
      <c r="I522" s="108">
        <f t="shared" ref="I522:J522" si="182">I523</f>
        <v>175.88</v>
      </c>
      <c r="J522" s="108">
        <f t="shared" si="182"/>
        <v>175.88</v>
      </c>
    </row>
    <row r="523" spans="1:10" s="222" customFormat="1" ht="60">
      <c r="A523" s="16"/>
      <c r="B523" s="18"/>
      <c r="C523" s="9" t="s">
        <v>251</v>
      </c>
      <c r="D523" s="9" t="s">
        <v>306</v>
      </c>
      <c r="E523" s="9" t="s">
        <v>205</v>
      </c>
      <c r="F523" s="24" t="s">
        <v>282</v>
      </c>
      <c r="G523" s="130" t="s">
        <v>641</v>
      </c>
      <c r="H523" s="108">
        <f>H524+H525</f>
        <v>175.88</v>
      </c>
      <c r="I523" s="108">
        <f t="shared" ref="I523:J523" si="183">I524+I525</f>
        <v>175.88</v>
      </c>
      <c r="J523" s="108">
        <f t="shared" si="183"/>
        <v>175.88</v>
      </c>
    </row>
    <row r="524" spans="1:10" s="222" customFormat="1" ht="108">
      <c r="A524" s="16"/>
      <c r="B524" s="18"/>
      <c r="C524" s="9" t="s">
        <v>251</v>
      </c>
      <c r="D524" s="9" t="s">
        <v>306</v>
      </c>
      <c r="E524" s="9" t="s">
        <v>205</v>
      </c>
      <c r="F524" s="16" t="s">
        <v>383</v>
      </c>
      <c r="G524" s="22" t="s">
        <v>621</v>
      </c>
      <c r="H524" s="108">
        <v>89.734999999999999</v>
      </c>
      <c r="I524" s="108">
        <v>89.734999999999999</v>
      </c>
      <c r="J524" s="108">
        <v>89.734999999999999</v>
      </c>
    </row>
    <row r="525" spans="1:10" s="222" customFormat="1" ht="108">
      <c r="A525" s="16"/>
      <c r="B525" s="18"/>
      <c r="C525" s="9" t="s">
        <v>251</v>
      </c>
      <c r="D525" s="9" t="s">
        <v>306</v>
      </c>
      <c r="E525" s="9" t="s">
        <v>205</v>
      </c>
      <c r="F525" s="16" t="s">
        <v>287</v>
      </c>
      <c r="G525" s="22" t="s">
        <v>620</v>
      </c>
      <c r="H525" s="108">
        <v>86.144999999999996</v>
      </c>
      <c r="I525" s="108">
        <v>86.144999999999996</v>
      </c>
      <c r="J525" s="108">
        <v>86.144999999999996</v>
      </c>
    </row>
    <row r="526" spans="1:10" ht="60">
      <c r="A526" s="16"/>
      <c r="B526" s="92"/>
      <c r="C526" s="168" t="s">
        <v>251</v>
      </c>
      <c r="D526" s="101" t="s">
        <v>306</v>
      </c>
      <c r="E526" s="101" t="s">
        <v>127</v>
      </c>
      <c r="F526" s="168"/>
      <c r="G526" s="169" t="s">
        <v>939</v>
      </c>
      <c r="H526" s="170">
        <f t="shared" ref="H526:J527" si="184">H527</f>
        <v>40353.53</v>
      </c>
      <c r="I526" s="170">
        <f t="shared" si="184"/>
        <v>32628.43</v>
      </c>
      <c r="J526" s="170">
        <f t="shared" si="184"/>
        <v>32628.43</v>
      </c>
    </row>
    <row r="527" spans="1:10" ht="60">
      <c r="A527" s="16"/>
      <c r="B527" s="18"/>
      <c r="C527" s="16" t="s">
        <v>251</v>
      </c>
      <c r="D527" s="9" t="s">
        <v>306</v>
      </c>
      <c r="E527" s="9" t="s">
        <v>128</v>
      </c>
      <c r="F527" s="16"/>
      <c r="G527" s="22" t="s">
        <v>940</v>
      </c>
      <c r="H527" s="108">
        <f>H528</f>
        <v>40353.53</v>
      </c>
      <c r="I527" s="108">
        <f t="shared" si="184"/>
        <v>32628.43</v>
      </c>
      <c r="J527" s="108">
        <f t="shared" si="184"/>
        <v>32628.43</v>
      </c>
    </row>
    <row r="528" spans="1:10" ht="48">
      <c r="A528" s="16"/>
      <c r="B528" s="18"/>
      <c r="C528" s="16" t="s">
        <v>251</v>
      </c>
      <c r="D528" s="9" t="s">
        <v>306</v>
      </c>
      <c r="E528" s="9" t="s">
        <v>38</v>
      </c>
      <c r="F528" s="16"/>
      <c r="G528" s="22" t="s">
        <v>301</v>
      </c>
      <c r="H528" s="108">
        <f>H529+H533+H536</f>
        <v>40353.53</v>
      </c>
      <c r="I528" s="108">
        <f t="shared" ref="I528:J528" si="185">I529+I533</f>
        <v>32628.43</v>
      </c>
      <c r="J528" s="108">
        <f t="shared" si="185"/>
        <v>32628.43</v>
      </c>
    </row>
    <row r="529" spans="1:10" ht="48">
      <c r="A529" s="16"/>
      <c r="B529" s="18"/>
      <c r="C529" s="16" t="s">
        <v>251</v>
      </c>
      <c r="D529" s="9" t="s">
        <v>306</v>
      </c>
      <c r="E529" s="9" t="s">
        <v>469</v>
      </c>
      <c r="F529" s="16"/>
      <c r="G529" s="22" t="s">
        <v>680</v>
      </c>
      <c r="H529" s="108">
        <f>H530</f>
        <v>33348.673000000003</v>
      </c>
      <c r="I529" s="108">
        <f>I530</f>
        <v>32628.43</v>
      </c>
      <c r="J529" s="108">
        <f>J530</f>
        <v>32628.43</v>
      </c>
    </row>
    <row r="530" spans="1:10" ht="60">
      <c r="A530" s="16"/>
      <c r="B530" s="18"/>
      <c r="C530" s="16" t="s">
        <v>251</v>
      </c>
      <c r="D530" s="9" t="s">
        <v>306</v>
      </c>
      <c r="E530" s="9" t="s">
        <v>469</v>
      </c>
      <c r="F530" s="27" t="s">
        <v>282</v>
      </c>
      <c r="G530" s="130" t="s">
        <v>641</v>
      </c>
      <c r="H530" s="108">
        <f>H531+H532</f>
        <v>33348.673000000003</v>
      </c>
      <c r="I530" s="108">
        <f>I531+I532</f>
        <v>32628.43</v>
      </c>
      <c r="J530" s="108">
        <f>J531+J532</f>
        <v>32628.43</v>
      </c>
    </row>
    <row r="531" spans="1:10" ht="108">
      <c r="A531" s="16"/>
      <c r="B531" s="18"/>
      <c r="C531" s="16" t="s">
        <v>251</v>
      </c>
      <c r="D531" s="9" t="s">
        <v>306</v>
      </c>
      <c r="E531" s="9" t="s">
        <v>469</v>
      </c>
      <c r="F531" s="16" t="s">
        <v>285</v>
      </c>
      <c r="G531" s="22" t="s">
        <v>621</v>
      </c>
      <c r="H531" s="108">
        <v>18578.822</v>
      </c>
      <c r="I531" s="108">
        <v>18271.266</v>
      </c>
      <c r="J531" s="108">
        <v>18271.266</v>
      </c>
    </row>
    <row r="532" spans="1:10" ht="108">
      <c r="A532" s="16"/>
      <c r="B532" s="18"/>
      <c r="C532" s="16" t="s">
        <v>251</v>
      </c>
      <c r="D532" s="9" t="s">
        <v>306</v>
      </c>
      <c r="E532" s="9" t="s">
        <v>469</v>
      </c>
      <c r="F532" s="16" t="s">
        <v>287</v>
      </c>
      <c r="G532" s="22" t="s">
        <v>620</v>
      </c>
      <c r="H532" s="108">
        <v>14769.851000000001</v>
      </c>
      <c r="I532" s="108">
        <v>14357.164000000001</v>
      </c>
      <c r="J532" s="108">
        <v>14357.164000000001</v>
      </c>
    </row>
    <row r="533" spans="1:10" s="225" customFormat="1" ht="72">
      <c r="A533" s="16"/>
      <c r="B533" s="18"/>
      <c r="C533" s="16" t="s">
        <v>251</v>
      </c>
      <c r="D533" s="9" t="s">
        <v>306</v>
      </c>
      <c r="E533" s="9" t="s">
        <v>51</v>
      </c>
      <c r="F533" s="16"/>
      <c r="G533" s="22" t="s">
        <v>173</v>
      </c>
      <c r="H533" s="108">
        <f>H534</f>
        <v>6989.857</v>
      </c>
      <c r="I533" s="108">
        <f t="shared" ref="I533:J534" si="186">I534</f>
        <v>0</v>
      </c>
      <c r="J533" s="108">
        <f t="shared" si="186"/>
        <v>0</v>
      </c>
    </row>
    <row r="534" spans="1:10" s="225" customFormat="1" ht="60">
      <c r="A534" s="16"/>
      <c r="B534" s="18"/>
      <c r="C534" s="16" t="s">
        <v>251</v>
      </c>
      <c r="D534" s="9" t="s">
        <v>306</v>
      </c>
      <c r="E534" s="9" t="s">
        <v>51</v>
      </c>
      <c r="F534" s="24" t="s">
        <v>282</v>
      </c>
      <c r="G534" s="130" t="s">
        <v>641</v>
      </c>
      <c r="H534" s="108">
        <f>H535</f>
        <v>6989.857</v>
      </c>
      <c r="I534" s="108">
        <f t="shared" si="186"/>
        <v>0</v>
      </c>
      <c r="J534" s="108">
        <f t="shared" si="186"/>
        <v>0</v>
      </c>
    </row>
    <row r="535" spans="1:10" s="225" customFormat="1" ht="24">
      <c r="A535" s="16"/>
      <c r="B535" s="18"/>
      <c r="C535" s="16" t="s">
        <v>251</v>
      </c>
      <c r="D535" s="9" t="s">
        <v>306</v>
      </c>
      <c r="E535" s="9" t="s">
        <v>51</v>
      </c>
      <c r="F535" s="16">
        <v>622</v>
      </c>
      <c r="G535" s="22" t="s">
        <v>342</v>
      </c>
      <c r="H535" s="108">
        <v>6989.857</v>
      </c>
      <c r="I535" s="108">
        <v>0</v>
      </c>
      <c r="J535" s="108">
        <v>0</v>
      </c>
    </row>
    <row r="536" spans="1:10" s="225" customFormat="1" ht="48">
      <c r="A536" s="16"/>
      <c r="B536" s="18"/>
      <c r="C536" s="16" t="s">
        <v>251</v>
      </c>
      <c r="D536" s="9" t="s">
        <v>306</v>
      </c>
      <c r="E536" s="9" t="s">
        <v>269</v>
      </c>
      <c r="F536" s="16"/>
      <c r="G536" s="22" t="s">
        <v>1091</v>
      </c>
      <c r="H536" s="108">
        <f>H537</f>
        <v>15</v>
      </c>
      <c r="I536" s="108">
        <f t="shared" ref="I536:J537" si="187">I537</f>
        <v>0</v>
      </c>
      <c r="J536" s="108">
        <f t="shared" si="187"/>
        <v>0</v>
      </c>
    </row>
    <row r="537" spans="1:10" s="225" customFormat="1" ht="48">
      <c r="A537" s="16"/>
      <c r="B537" s="18"/>
      <c r="C537" s="16" t="s">
        <v>251</v>
      </c>
      <c r="D537" s="9" t="s">
        <v>306</v>
      </c>
      <c r="E537" s="9" t="s">
        <v>269</v>
      </c>
      <c r="F537" s="24" t="s">
        <v>242</v>
      </c>
      <c r="G537" s="130" t="s">
        <v>654</v>
      </c>
      <c r="H537" s="108">
        <f>H538</f>
        <v>15</v>
      </c>
      <c r="I537" s="108">
        <f t="shared" si="187"/>
        <v>0</v>
      </c>
      <c r="J537" s="108">
        <f t="shared" si="187"/>
        <v>0</v>
      </c>
    </row>
    <row r="538" spans="1:10" s="225" customFormat="1" ht="24">
      <c r="A538" s="16"/>
      <c r="B538" s="18"/>
      <c r="C538" s="16" t="s">
        <v>251</v>
      </c>
      <c r="D538" s="9" t="s">
        <v>306</v>
      </c>
      <c r="E538" s="9" t="s">
        <v>269</v>
      </c>
      <c r="F538" s="16" t="s">
        <v>244</v>
      </c>
      <c r="G538" s="22" t="s">
        <v>640</v>
      </c>
      <c r="H538" s="108">
        <v>15</v>
      </c>
      <c r="I538" s="108">
        <v>0</v>
      </c>
      <c r="J538" s="108">
        <v>0</v>
      </c>
    </row>
    <row r="539" spans="1:10" ht="48">
      <c r="A539" s="16"/>
      <c r="B539" s="18"/>
      <c r="C539" s="18" t="s">
        <v>251</v>
      </c>
      <c r="D539" s="92" t="s">
        <v>26</v>
      </c>
      <c r="E539" s="91"/>
      <c r="F539" s="92"/>
      <c r="G539" s="105" t="s">
        <v>344</v>
      </c>
      <c r="H539" s="119">
        <f>H540+H547</f>
        <v>503.96000000000004</v>
      </c>
      <c r="I539" s="119">
        <f>I540+I547</f>
        <v>503.96000000000004</v>
      </c>
      <c r="J539" s="119">
        <f>J540+J547</f>
        <v>503.96000000000004</v>
      </c>
    </row>
    <row r="540" spans="1:10" ht="60">
      <c r="A540" s="16"/>
      <c r="B540" s="18"/>
      <c r="C540" s="168" t="s">
        <v>251</v>
      </c>
      <c r="D540" s="168" t="s">
        <v>26</v>
      </c>
      <c r="E540" s="101" t="s">
        <v>127</v>
      </c>
      <c r="F540" s="168"/>
      <c r="G540" s="169" t="s">
        <v>939</v>
      </c>
      <c r="H540" s="170">
        <f>H541</f>
        <v>80.740000000000009</v>
      </c>
      <c r="I540" s="170">
        <f>I541</f>
        <v>80.740000000000009</v>
      </c>
      <c r="J540" s="170">
        <f>J541</f>
        <v>80.740000000000009</v>
      </c>
    </row>
    <row r="541" spans="1:10" ht="60">
      <c r="A541" s="16"/>
      <c r="B541" s="18"/>
      <c r="C541" s="16" t="s">
        <v>251</v>
      </c>
      <c r="D541" s="16" t="s">
        <v>26</v>
      </c>
      <c r="E541" s="9" t="s">
        <v>128</v>
      </c>
      <c r="F541" s="16"/>
      <c r="G541" s="22" t="s">
        <v>940</v>
      </c>
      <c r="H541" s="108">
        <f>H543</f>
        <v>80.740000000000009</v>
      </c>
      <c r="I541" s="108">
        <f>I543</f>
        <v>80.740000000000009</v>
      </c>
      <c r="J541" s="108">
        <f>J543</f>
        <v>80.740000000000009</v>
      </c>
    </row>
    <row r="542" spans="1:10" ht="48">
      <c r="A542" s="16"/>
      <c r="B542" s="18"/>
      <c r="C542" s="16" t="s">
        <v>251</v>
      </c>
      <c r="D542" s="16" t="s">
        <v>26</v>
      </c>
      <c r="E542" s="9" t="s">
        <v>38</v>
      </c>
      <c r="F542" s="16"/>
      <c r="G542" s="22" t="s">
        <v>301</v>
      </c>
      <c r="H542" s="108">
        <f t="shared" ref="H542:J543" si="188">H543</f>
        <v>80.740000000000009</v>
      </c>
      <c r="I542" s="108">
        <f t="shared" si="188"/>
        <v>80.740000000000009</v>
      </c>
      <c r="J542" s="108">
        <f t="shared" si="188"/>
        <v>80.740000000000009</v>
      </c>
    </row>
    <row r="543" spans="1:10" ht="36">
      <c r="A543" s="16"/>
      <c r="B543" s="18"/>
      <c r="C543" s="16" t="s">
        <v>251</v>
      </c>
      <c r="D543" s="16" t="s">
        <v>26</v>
      </c>
      <c r="E543" s="9" t="s">
        <v>470</v>
      </c>
      <c r="F543" s="25"/>
      <c r="G543" s="22" t="s">
        <v>344</v>
      </c>
      <c r="H543" s="108">
        <f t="shared" si="188"/>
        <v>80.740000000000009</v>
      </c>
      <c r="I543" s="108">
        <f t="shared" si="188"/>
        <v>80.740000000000009</v>
      </c>
      <c r="J543" s="108">
        <f t="shared" si="188"/>
        <v>80.740000000000009</v>
      </c>
    </row>
    <row r="544" spans="1:10" ht="60">
      <c r="A544" s="16"/>
      <c r="B544" s="18"/>
      <c r="C544" s="16" t="s">
        <v>251</v>
      </c>
      <c r="D544" s="16" t="s">
        <v>26</v>
      </c>
      <c r="E544" s="9" t="s">
        <v>470</v>
      </c>
      <c r="F544" s="27" t="s">
        <v>282</v>
      </c>
      <c r="G544" s="130" t="s">
        <v>641</v>
      </c>
      <c r="H544" s="108">
        <f>H545+H546</f>
        <v>80.740000000000009</v>
      </c>
      <c r="I544" s="108">
        <f>I545+I546</f>
        <v>80.740000000000009</v>
      </c>
      <c r="J544" s="108">
        <f>J545+J546</f>
        <v>80.740000000000009</v>
      </c>
    </row>
    <row r="545" spans="1:10" ht="108">
      <c r="A545" s="16"/>
      <c r="B545" s="18"/>
      <c r="C545" s="16" t="s">
        <v>251</v>
      </c>
      <c r="D545" s="16" t="s">
        <v>26</v>
      </c>
      <c r="E545" s="9" t="s">
        <v>470</v>
      </c>
      <c r="F545" s="16" t="s">
        <v>285</v>
      </c>
      <c r="G545" s="22" t="s">
        <v>621</v>
      </c>
      <c r="H545" s="108">
        <v>18.420000000000002</v>
      </c>
      <c r="I545" s="108">
        <v>18.420000000000002</v>
      </c>
      <c r="J545" s="108">
        <v>18.420000000000002</v>
      </c>
    </row>
    <row r="546" spans="1:10" ht="108">
      <c r="A546" s="16"/>
      <c r="B546" s="18"/>
      <c r="C546" s="16" t="s">
        <v>251</v>
      </c>
      <c r="D546" s="16" t="s">
        <v>26</v>
      </c>
      <c r="E546" s="9" t="s">
        <v>470</v>
      </c>
      <c r="F546" s="16" t="s">
        <v>287</v>
      </c>
      <c r="G546" s="22" t="s">
        <v>620</v>
      </c>
      <c r="H546" s="108">
        <v>62.32</v>
      </c>
      <c r="I546" s="108">
        <v>62.32</v>
      </c>
      <c r="J546" s="108">
        <v>62.32</v>
      </c>
    </row>
    <row r="547" spans="1:10" ht="60">
      <c r="A547" s="16"/>
      <c r="B547" s="18"/>
      <c r="C547" s="16" t="s">
        <v>251</v>
      </c>
      <c r="D547" s="16" t="s">
        <v>26</v>
      </c>
      <c r="E547" s="101" t="s">
        <v>43</v>
      </c>
      <c r="F547" s="168"/>
      <c r="G547" s="169" t="s">
        <v>788</v>
      </c>
      <c r="H547" s="108">
        <f>H548</f>
        <v>423.22</v>
      </c>
      <c r="I547" s="108">
        <f>I548</f>
        <v>423.22</v>
      </c>
      <c r="J547" s="108">
        <f>J548</f>
        <v>423.22</v>
      </c>
    </row>
    <row r="548" spans="1:10" ht="48">
      <c r="A548" s="16"/>
      <c r="B548" s="18"/>
      <c r="C548" s="16" t="s">
        <v>251</v>
      </c>
      <c r="D548" s="16" t="s">
        <v>26</v>
      </c>
      <c r="E548" s="9" t="s">
        <v>44</v>
      </c>
      <c r="F548" s="16"/>
      <c r="G548" s="22" t="s">
        <v>708</v>
      </c>
      <c r="H548" s="108">
        <f t="shared" ref="H548:J551" si="189">H549</f>
        <v>423.22</v>
      </c>
      <c r="I548" s="108">
        <f t="shared" si="189"/>
        <v>423.22</v>
      </c>
      <c r="J548" s="108">
        <f t="shared" si="189"/>
        <v>423.22</v>
      </c>
    </row>
    <row r="549" spans="1:10" ht="36">
      <c r="A549" s="16"/>
      <c r="B549" s="18"/>
      <c r="C549" s="16" t="s">
        <v>251</v>
      </c>
      <c r="D549" s="16" t="s">
        <v>26</v>
      </c>
      <c r="E549" s="9" t="s">
        <v>102</v>
      </c>
      <c r="F549" s="9"/>
      <c r="G549" s="22" t="s">
        <v>949</v>
      </c>
      <c r="H549" s="108">
        <f t="shared" si="189"/>
        <v>423.22</v>
      </c>
      <c r="I549" s="108">
        <f t="shared" si="189"/>
        <v>423.22</v>
      </c>
      <c r="J549" s="108">
        <f t="shared" si="189"/>
        <v>423.22</v>
      </c>
    </row>
    <row r="550" spans="1:10" ht="36">
      <c r="A550" s="16"/>
      <c r="B550" s="18"/>
      <c r="C550" s="16" t="s">
        <v>251</v>
      </c>
      <c r="D550" s="16" t="s">
        <v>26</v>
      </c>
      <c r="E550" s="9" t="s">
        <v>768</v>
      </c>
      <c r="F550" s="16"/>
      <c r="G550" s="22" t="s">
        <v>35</v>
      </c>
      <c r="H550" s="108">
        <f>H551</f>
        <v>423.22</v>
      </c>
      <c r="I550" s="108">
        <f t="shared" si="189"/>
        <v>423.22</v>
      </c>
      <c r="J550" s="108">
        <f t="shared" si="189"/>
        <v>423.22</v>
      </c>
    </row>
    <row r="551" spans="1:10" ht="48">
      <c r="A551" s="16"/>
      <c r="B551" s="18"/>
      <c r="C551" s="16" t="s">
        <v>251</v>
      </c>
      <c r="D551" s="16" t="s">
        <v>26</v>
      </c>
      <c r="E551" s="9" t="s">
        <v>768</v>
      </c>
      <c r="F551" s="24" t="s">
        <v>242</v>
      </c>
      <c r="G551" s="130" t="s">
        <v>654</v>
      </c>
      <c r="H551" s="108">
        <f t="shared" si="189"/>
        <v>423.22</v>
      </c>
      <c r="I551" s="108">
        <f t="shared" si="189"/>
        <v>423.22</v>
      </c>
      <c r="J551" s="108">
        <f t="shared" si="189"/>
        <v>423.22</v>
      </c>
    </row>
    <row r="552" spans="1:10" ht="24">
      <c r="A552" s="16"/>
      <c r="B552" s="18"/>
      <c r="C552" s="16" t="s">
        <v>251</v>
      </c>
      <c r="D552" s="16" t="s">
        <v>26</v>
      </c>
      <c r="E552" s="9" t="s">
        <v>768</v>
      </c>
      <c r="F552" s="16" t="s">
        <v>244</v>
      </c>
      <c r="G552" s="22" t="s">
        <v>640</v>
      </c>
      <c r="H552" s="108">
        <v>423.22</v>
      </c>
      <c r="I552" s="108">
        <v>423.22</v>
      </c>
      <c r="J552" s="108">
        <v>423.22</v>
      </c>
    </row>
    <row r="553" spans="1:10">
      <c r="A553" s="16"/>
      <c r="B553" s="18"/>
      <c r="C553" s="92" t="s">
        <v>251</v>
      </c>
      <c r="D553" s="92" t="s">
        <v>251</v>
      </c>
      <c r="E553" s="91"/>
      <c r="F553" s="92"/>
      <c r="G553" s="105" t="s">
        <v>295</v>
      </c>
      <c r="H553" s="119">
        <f>H554</f>
        <v>7809.1759999999995</v>
      </c>
      <c r="I553" s="119">
        <f>I554</f>
        <v>7218.4830000000002</v>
      </c>
      <c r="J553" s="119">
        <f>J554</f>
        <v>7218.4830000000002</v>
      </c>
    </row>
    <row r="554" spans="1:10" ht="60">
      <c r="A554" s="16"/>
      <c r="B554" s="18"/>
      <c r="C554" s="101" t="s">
        <v>251</v>
      </c>
      <c r="D554" s="101" t="s">
        <v>251</v>
      </c>
      <c r="E554" s="101" t="s">
        <v>396</v>
      </c>
      <c r="F554" s="101"/>
      <c r="G554" s="169" t="s">
        <v>772</v>
      </c>
      <c r="H554" s="170">
        <f t="shared" ref="H554:J555" si="190">H555</f>
        <v>7809.1759999999995</v>
      </c>
      <c r="I554" s="170">
        <f t="shared" si="190"/>
        <v>7218.4830000000002</v>
      </c>
      <c r="J554" s="170">
        <f t="shared" si="190"/>
        <v>7218.4830000000002</v>
      </c>
    </row>
    <row r="555" spans="1:10" ht="48">
      <c r="A555" s="16"/>
      <c r="B555" s="18"/>
      <c r="C555" s="9" t="s">
        <v>251</v>
      </c>
      <c r="D555" s="9" t="s">
        <v>251</v>
      </c>
      <c r="E555" s="9" t="s">
        <v>524</v>
      </c>
      <c r="F555" s="9"/>
      <c r="G555" s="22" t="s">
        <v>661</v>
      </c>
      <c r="H555" s="108">
        <f t="shared" si="190"/>
        <v>7809.1759999999995</v>
      </c>
      <c r="I555" s="108">
        <f t="shared" si="190"/>
        <v>7218.4830000000002</v>
      </c>
      <c r="J555" s="108">
        <f t="shared" si="190"/>
        <v>7218.4830000000002</v>
      </c>
    </row>
    <row r="556" spans="1:10" ht="132">
      <c r="A556" s="16"/>
      <c r="B556" s="18"/>
      <c r="C556" s="9" t="s">
        <v>251</v>
      </c>
      <c r="D556" s="9" t="s">
        <v>251</v>
      </c>
      <c r="E556" s="9" t="s">
        <v>525</v>
      </c>
      <c r="F556" s="9"/>
      <c r="G556" s="22" t="s">
        <v>683</v>
      </c>
      <c r="H556" s="108">
        <f>H557+H564+H560</f>
        <v>7809.1759999999995</v>
      </c>
      <c r="I556" s="108">
        <f>I557+I564+I560</f>
        <v>7218.4830000000002</v>
      </c>
      <c r="J556" s="108">
        <f>J557+J564+J560</f>
        <v>7218.4830000000002</v>
      </c>
    </row>
    <row r="557" spans="1:10" ht="48">
      <c r="A557" s="16"/>
      <c r="B557" s="18"/>
      <c r="C557" s="9" t="s">
        <v>251</v>
      </c>
      <c r="D557" s="9" t="s">
        <v>251</v>
      </c>
      <c r="E557" s="9" t="s">
        <v>479</v>
      </c>
      <c r="F557" s="9"/>
      <c r="G557" s="22" t="s">
        <v>662</v>
      </c>
      <c r="H557" s="108">
        <f t="shared" ref="H557:J558" si="191">H558</f>
        <v>725.69100000000003</v>
      </c>
      <c r="I557" s="108">
        <f t="shared" si="191"/>
        <v>725.69100000000003</v>
      </c>
      <c r="J557" s="108">
        <f t="shared" si="191"/>
        <v>725.69100000000003</v>
      </c>
    </row>
    <row r="558" spans="1:10" ht="48">
      <c r="A558" s="16"/>
      <c r="B558" s="18"/>
      <c r="C558" s="9" t="s">
        <v>251</v>
      </c>
      <c r="D558" s="9" t="s">
        <v>251</v>
      </c>
      <c r="E558" s="9" t="s">
        <v>479</v>
      </c>
      <c r="F558" s="24" t="s">
        <v>242</v>
      </c>
      <c r="G558" s="130" t="s">
        <v>654</v>
      </c>
      <c r="H558" s="108">
        <f t="shared" si="191"/>
        <v>725.69100000000003</v>
      </c>
      <c r="I558" s="108">
        <f t="shared" si="191"/>
        <v>725.69100000000003</v>
      </c>
      <c r="J558" s="108">
        <f t="shared" si="191"/>
        <v>725.69100000000003</v>
      </c>
    </row>
    <row r="559" spans="1:10" ht="24">
      <c r="A559" s="16"/>
      <c r="B559" s="18"/>
      <c r="C559" s="9" t="s">
        <v>251</v>
      </c>
      <c r="D559" s="9" t="s">
        <v>251</v>
      </c>
      <c r="E559" s="9" t="s">
        <v>479</v>
      </c>
      <c r="F559" s="16" t="s">
        <v>244</v>
      </c>
      <c r="G559" s="22" t="s">
        <v>640</v>
      </c>
      <c r="H559" s="108">
        <v>725.69100000000003</v>
      </c>
      <c r="I559" s="108">
        <v>725.69100000000003</v>
      </c>
      <c r="J559" s="108">
        <v>725.69100000000003</v>
      </c>
    </row>
    <row r="560" spans="1:10" ht="48">
      <c r="A560" s="16"/>
      <c r="B560" s="18"/>
      <c r="C560" s="9" t="s">
        <v>251</v>
      </c>
      <c r="D560" s="9" t="s">
        <v>251</v>
      </c>
      <c r="E560" s="9" t="s">
        <v>480</v>
      </c>
      <c r="F560" s="9"/>
      <c r="G560" s="22" t="s">
        <v>681</v>
      </c>
      <c r="H560" s="108">
        <f>H561</f>
        <v>276.89699999999999</v>
      </c>
      <c r="I560" s="108">
        <f>I561</f>
        <v>189.459</v>
      </c>
      <c r="J560" s="108">
        <f>J561</f>
        <v>189.459</v>
      </c>
    </row>
    <row r="561" spans="1:10" ht="120">
      <c r="A561" s="16"/>
      <c r="B561" s="18"/>
      <c r="C561" s="9" t="s">
        <v>251</v>
      </c>
      <c r="D561" s="9" t="s">
        <v>251</v>
      </c>
      <c r="E561" s="9" t="s">
        <v>480</v>
      </c>
      <c r="F561" s="24" t="s">
        <v>543</v>
      </c>
      <c r="G561" s="130" t="s">
        <v>544</v>
      </c>
      <c r="H561" s="108">
        <f>H562+H563</f>
        <v>276.89699999999999</v>
      </c>
      <c r="I561" s="108">
        <f>I562+I563</f>
        <v>189.459</v>
      </c>
      <c r="J561" s="108">
        <f>J562+J563</f>
        <v>189.459</v>
      </c>
    </row>
    <row r="562" spans="1:10" ht="24">
      <c r="A562" s="16"/>
      <c r="B562" s="18"/>
      <c r="C562" s="9" t="s">
        <v>251</v>
      </c>
      <c r="D562" s="9" t="s">
        <v>251</v>
      </c>
      <c r="E562" s="9" t="s">
        <v>480</v>
      </c>
      <c r="F562" s="25" t="s">
        <v>550</v>
      </c>
      <c r="G562" s="133" t="s">
        <v>644</v>
      </c>
      <c r="H562" s="108">
        <v>212.67099999999999</v>
      </c>
      <c r="I562" s="108">
        <v>145.51400000000001</v>
      </c>
      <c r="J562" s="108">
        <v>145.51400000000001</v>
      </c>
    </row>
    <row r="563" spans="1:10" ht="60">
      <c r="A563" s="16"/>
      <c r="B563" s="18"/>
      <c r="C563" s="9" t="s">
        <v>251</v>
      </c>
      <c r="D563" s="9" t="s">
        <v>251</v>
      </c>
      <c r="E563" s="9" t="s">
        <v>480</v>
      </c>
      <c r="F563" s="25">
        <v>119</v>
      </c>
      <c r="G563" s="133" t="s">
        <v>651</v>
      </c>
      <c r="H563" s="108">
        <v>64.225999999999999</v>
      </c>
      <c r="I563" s="108">
        <v>43.945</v>
      </c>
      <c r="J563" s="108">
        <v>43.945</v>
      </c>
    </row>
    <row r="564" spans="1:10" ht="24">
      <c r="A564" s="16"/>
      <c r="B564" s="18"/>
      <c r="C564" s="9" t="s">
        <v>251</v>
      </c>
      <c r="D564" s="9" t="s">
        <v>251</v>
      </c>
      <c r="E564" s="9" t="s">
        <v>481</v>
      </c>
      <c r="F564" s="9"/>
      <c r="G564" s="130" t="s">
        <v>995</v>
      </c>
      <c r="H564" s="108">
        <f>H565+H568+H571</f>
        <v>6806.5879999999997</v>
      </c>
      <c r="I564" s="108">
        <f>I565+I568+I571</f>
        <v>6303.3330000000005</v>
      </c>
      <c r="J564" s="108">
        <f>J565+J568+J571</f>
        <v>6303.3330000000005</v>
      </c>
    </row>
    <row r="565" spans="1:10" ht="120">
      <c r="A565" s="16"/>
      <c r="B565" s="18"/>
      <c r="C565" s="9" t="s">
        <v>251</v>
      </c>
      <c r="D565" s="9" t="s">
        <v>251</v>
      </c>
      <c r="E565" s="9" t="s">
        <v>481</v>
      </c>
      <c r="F565" s="24" t="s">
        <v>543</v>
      </c>
      <c r="G565" s="130" t="s">
        <v>544</v>
      </c>
      <c r="H565" s="108">
        <f>H566+H567</f>
        <v>6262.4719999999998</v>
      </c>
      <c r="I565" s="108">
        <f>I566+I567</f>
        <v>5935.9800000000005</v>
      </c>
      <c r="J565" s="108">
        <f>J566+J567</f>
        <v>5935.9800000000005</v>
      </c>
    </row>
    <row r="566" spans="1:10" ht="24">
      <c r="A566" s="16"/>
      <c r="B566" s="18"/>
      <c r="C566" s="9" t="s">
        <v>251</v>
      </c>
      <c r="D566" s="9" t="s">
        <v>251</v>
      </c>
      <c r="E566" s="9" t="s">
        <v>481</v>
      </c>
      <c r="F566" s="25" t="s">
        <v>550</v>
      </c>
      <c r="G566" s="133" t="s">
        <v>644</v>
      </c>
      <c r="H566" s="108">
        <v>4809.8879999999999</v>
      </c>
      <c r="I566" s="108">
        <v>4559.1260000000002</v>
      </c>
      <c r="J566" s="108">
        <v>4559.1260000000002</v>
      </c>
    </row>
    <row r="567" spans="1:10" ht="60">
      <c r="A567" s="16"/>
      <c r="B567" s="18"/>
      <c r="C567" s="9" t="s">
        <v>251</v>
      </c>
      <c r="D567" s="9" t="s">
        <v>251</v>
      </c>
      <c r="E567" s="9" t="s">
        <v>481</v>
      </c>
      <c r="F567" s="25">
        <v>119</v>
      </c>
      <c r="G567" s="133" t="s">
        <v>651</v>
      </c>
      <c r="H567" s="108">
        <v>1452.5840000000001</v>
      </c>
      <c r="I567" s="108">
        <v>1376.854</v>
      </c>
      <c r="J567" s="108">
        <v>1376.854</v>
      </c>
    </row>
    <row r="568" spans="1:10" ht="48">
      <c r="A568" s="16"/>
      <c r="B568" s="18"/>
      <c r="C568" s="9" t="s">
        <v>251</v>
      </c>
      <c r="D568" s="9" t="s">
        <v>251</v>
      </c>
      <c r="E568" s="9" t="s">
        <v>481</v>
      </c>
      <c r="F568" s="24" t="s">
        <v>242</v>
      </c>
      <c r="G568" s="130" t="s">
        <v>654</v>
      </c>
      <c r="H568" s="108">
        <f>H569+H570</f>
        <v>539.04399999999998</v>
      </c>
      <c r="I568" s="108">
        <f>I569+I570</f>
        <v>362.28100000000001</v>
      </c>
      <c r="J568" s="108">
        <f>J569+J570</f>
        <v>362.28100000000001</v>
      </c>
    </row>
    <row r="569" spans="1:10" ht="24">
      <c r="A569" s="16"/>
      <c r="B569" s="18"/>
      <c r="C569" s="9" t="s">
        <v>251</v>
      </c>
      <c r="D569" s="9" t="s">
        <v>251</v>
      </c>
      <c r="E569" s="9" t="s">
        <v>481</v>
      </c>
      <c r="F569" s="16" t="s">
        <v>244</v>
      </c>
      <c r="G569" s="22" t="s">
        <v>640</v>
      </c>
      <c r="H569" s="108">
        <v>332.84399999999999</v>
      </c>
      <c r="I569" s="108">
        <v>153.93700000000001</v>
      </c>
      <c r="J569" s="108">
        <v>153.93700000000001</v>
      </c>
    </row>
    <row r="570" spans="1:10" ht="24">
      <c r="A570" s="16"/>
      <c r="B570" s="18"/>
      <c r="C570" s="9" t="s">
        <v>251</v>
      </c>
      <c r="D570" s="9" t="s">
        <v>251</v>
      </c>
      <c r="E570" s="9" t="s">
        <v>481</v>
      </c>
      <c r="F570" s="16">
        <v>247</v>
      </c>
      <c r="G570" s="22" t="s">
        <v>679</v>
      </c>
      <c r="H570" s="108">
        <v>206.2</v>
      </c>
      <c r="I570" s="108">
        <v>208.34399999999999</v>
      </c>
      <c r="J570" s="108">
        <v>208.34399999999999</v>
      </c>
    </row>
    <row r="571" spans="1:10" ht="24">
      <c r="A571" s="16"/>
      <c r="B571" s="18"/>
      <c r="C571" s="9" t="s">
        <v>251</v>
      </c>
      <c r="D571" s="9" t="s">
        <v>251</v>
      </c>
      <c r="E571" s="9" t="s">
        <v>481</v>
      </c>
      <c r="F571" s="16" t="s">
        <v>248</v>
      </c>
      <c r="G571" s="22" t="s">
        <v>249</v>
      </c>
      <c r="H571" s="108">
        <f>H572</f>
        <v>5.0720000000000001</v>
      </c>
      <c r="I571" s="108">
        <f>I572</f>
        <v>5.0720000000000001</v>
      </c>
      <c r="J571" s="108">
        <f>J572</f>
        <v>5.0720000000000001</v>
      </c>
    </row>
    <row r="572" spans="1:10" ht="36">
      <c r="A572" s="16"/>
      <c r="B572" s="18"/>
      <c r="C572" s="9" t="s">
        <v>251</v>
      </c>
      <c r="D572" s="9" t="s">
        <v>251</v>
      </c>
      <c r="E572" s="9" t="s">
        <v>481</v>
      </c>
      <c r="F572" s="16">
        <v>851</v>
      </c>
      <c r="G572" s="22" t="s">
        <v>579</v>
      </c>
      <c r="H572" s="108">
        <v>5.0720000000000001</v>
      </c>
      <c r="I572" s="108">
        <v>5.0720000000000001</v>
      </c>
      <c r="J572" s="108">
        <v>5.0720000000000001</v>
      </c>
    </row>
    <row r="573" spans="1:10" ht="24">
      <c r="A573" s="16"/>
      <c r="B573" s="18"/>
      <c r="C573" s="92" t="s">
        <v>251</v>
      </c>
      <c r="D573" s="92" t="s">
        <v>250</v>
      </c>
      <c r="E573" s="91"/>
      <c r="F573" s="92"/>
      <c r="G573" s="105" t="s">
        <v>538</v>
      </c>
      <c r="H573" s="119">
        <f t="shared" ref="H573:J576" si="192">H574</f>
        <v>841.1</v>
      </c>
      <c r="I573" s="119">
        <f t="shared" si="192"/>
        <v>848.4</v>
      </c>
      <c r="J573" s="119">
        <f t="shared" si="192"/>
        <v>855.9</v>
      </c>
    </row>
    <row r="574" spans="1:10" ht="60">
      <c r="A574" s="16"/>
      <c r="B574" s="18"/>
      <c r="C574" s="16" t="s">
        <v>251</v>
      </c>
      <c r="D574" s="16" t="s">
        <v>250</v>
      </c>
      <c r="E574" s="101" t="s">
        <v>43</v>
      </c>
      <c r="F574" s="168"/>
      <c r="G574" s="169" t="s">
        <v>788</v>
      </c>
      <c r="H574" s="170">
        <f t="shared" si="192"/>
        <v>841.1</v>
      </c>
      <c r="I574" s="170">
        <f t="shared" si="192"/>
        <v>848.4</v>
      </c>
      <c r="J574" s="170">
        <f t="shared" si="192"/>
        <v>855.9</v>
      </c>
    </row>
    <row r="575" spans="1:10" ht="48">
      <c r="A575" s="16"/>
      <c r="B575" s="18"/>
      <c r="C575" s="16" t="s">
        <v>251</v>
      </c>
      <c r="D575" s="16" t="s">
        <v>250</v>
      </c>
      <c r="E575" s="9" t="s">
        <v>44</v>
      </c>
      <c r="F575" s="16"/>
      <c r="G575" s="22" t="s">
        <v>708</v>
      </c>
      <c r="H575" s="108">
        <f t="shared" si="192"/>
        <v>841.1</v>
      </c>
      <c r="I575" s="108">
        <f t="shared" si="192"/>
        <v>848.4</v>
      </c>
      <c r="J575" s="108">
        <f t="shared" si="192"/>
        <v>855.9</v>
      </c>
    </row>
    <row r="576" spans="1:10" ht="48">
      <c r="A576" s="16"/>
      <c r="B576" s="18"/>
      <c r="C576" s="16" t="s">
        <v>251</v>
      </c>
      <c r="D576" s="16" t="s">
        <v>250</v>
      </c>
      <c r="E576" s="9" t="s">
        <v>45</v>
      </c>
      <c r="F576" s="92"/>
      <c r="G576" s="22" t="s">
        <v>709</v>
      </c>
      <c r="H576" s="108">
        <f t="shared" si="192"/>
        <v>841.1</v>
      </c>
      <c r="I576" s="108">
        <f t="shared" si="192"/>
        <v>848.4</v>
      </c>
      <c r="J576" s="108">
        <f t="shared" si="192"/>
        <v>855.9</v>
      </c>
    </row>
    <row r="577" spans="1:10" ht="84">
      <c r="A577" s="16"/>
      <c r="B577" s="18"/>
      <c r="C577" s="16" t="s">
        <v>251</v>
      </c>
      <c r="D577" s="16" t="s">
        <v>250</v>
      </c>
      <c r="E577" s="26" t="s">
        <v>767</v>
      </c>
      <c r="F577" s="134"/>
      <c r="G577" s="135" t="s">
        <v>766</v>
      </c>
      <c r="H577" s="108">
        <f>H578+H582</f>
        <v>841.1</v>
      </c>
      <c r="I577" s="108">
        <f>I578+I582</f>
        <v>848.4</v>
      </c>
      <c r="J577" s="108">
        <f>J578+J582</f>
        <v>855.9</v>
      </c>
    </row>
    <row r="578" spans="1:10" ht="120">
      <c r="A578" s="16"/>
      <c r="B578" s="18"/>
      <c r="C578" s="16" t="s">
        <v>251</v>
      </c>
      <c r="D578" s="16" t="s">
        <v>250</v>
      </c>
      <c r="E578" s="26" t="s">
        <v>767</v>
      </c>
      <c r="F578" s="24" t="s">
        <v>543</v>
      </c>
      <c r="G578" s="130" t="s">
        <v>544</v>
      </c>
      <c r="H578" s="108">
        <f>H579+H580+H581</f>
        <v>768.73599999999999</v>
      </c>
      <c r="I578" s="108">
        <f>I579+I580+I581</f>
        <v>768.73599999999999</v>
      </c>
      <c r="J578" s="108">
        <f>J579+J580+J581</f>
        <v>768.73599999999999</v>
      </c>
    </row>
    <row r="579" spans="1:10" ht="36">
      <c r="A579" s="16"/>
      <c r="B579" s="18"/>
      <c r="C579" s="16" t="s">
        <v>251</v>
      </c>
      <c r="D579" s="16" t="s">
        <v>250</v>
      </c>
      <c r="E579" s="26" t="s">
        <v>767</v>
      </c>
      <c r="F579" s="25" t="s">
        <v>545</v>
      </c>
      <c r="G579" s="133" t="s">
        <v>170</v>
      </c>
      <c r="H579" s="108">
        <v>504.85500000000002</v>
      </c>
      <c r="I579" s="108">
        <v>504.85500000000002</v>
      </c>
      <c r="J579" s="108">
        <v>504.85500000000002</v>
      </c>
    </row>
    <row r="580" spans="1:10" ht="60">
      <c r="A580" s="16"/>
      <c r="B580" s="18"/>
      <c r="C580" s="16" t="s">
        <v>251</v>
      </c>
      <c r="D580" s="16" t="s">
        <v>250</v>
      </c>
      <c r="E580" s="26" t="s">
        <v>767</v>
      </c>
      <c r="F580" s="25" t="s">
        <v>546</v>
      </c>
      <c r="G580" s="133" t="s">
        <v>171</v>
      </c>
      <c r="H580" s="108">
        <v>86.5</v>
      </c>
      <c r="I580" s="108">
        <v>86.5</v>
      </c>
      <c r="J580" s="108">
        <v>86.5</v>
      </c>
    </row>
    <row r="581" spans="1:10" ht="72">
      <c r="A581" s="16"/>
      <c r="B581" s="18"/>
      <c r="C581" s="16" t="s">
        <v>251</v>
      </c>
      <c r="D581" s="16" t="s">
        <v>250</v>
      </c>
      <c r="E581" s="26" t="s">
        <v>767</v>
      </c>
      <c r="F581" s="25">
        <v>129</v>
      </c>
      <c r="G581" s="133" t="s">
        <v>172</v>
      </c>
      <c r="H581" s="108">
        <v>177.381</v>
      </c>
      <c r="I581" s="108">
        <v>177.381</v>
      </c>
      <c r="J581" s="108">
        <v>177.381</v>
      </c>
    </row>
    <row r="582" spans="1:10" ht="48">
      <c r="A582" s="16"/>
      <c r="B582" s="18"/>
      <c r="C582" s="16" t="s">
        <v>251</v>
      </c>
      <c r="D582" s="16" t="s">
        <v>250</v>
      </c>
      <c r="E582" s="26" t="s">
        <v>767</v>
      </c>
      <c r="F582" s="24" t="s">
        <v>242</v>
      </c>
      <c r="G582" s="130" t="s">
        <v>654</v>
      </c>
      <c r="H582" s="108">
        <f>H583</f>
        <v>72.364000000000004</v>
      </c>
      <c r="I582" s="108">
        <f>I583</f>
        <v>79.664000000000001</v>
      </c>
      <c r="J582" s="108">
        <f>J583</f>
        <v>87.164000000000001</v>
      </c>
    </row>
    <row r="583" spans="1:10" ht="24">
      <c r="A583" s="16"/>
      <c r="B583" s="18"/>
      <c r="C583" s="16" t="s">
        <v>251</v>
      </c>
      <c r="D583" s="16" t="s">
        <v>250</v>
      </c>
      <c r="E583" s="26" t="s">
        <v>767</v>
      </c>
      <c r="F583" s="16" t="s">
        <v>244</v>
      </c>
      <c r="G583" s="22" t="s">
        <v>640</v>
      </c>
      <c r="H583" s="108">
        <v>72.364000000000004</v>
      </c>
      <c r="I583" s="108">
        <v>79.664000000000001</v>
      </c>
      <c r="J583" s="108">
        <v>87.164000000000001</v>
      </c>
    </row>
    <row r="584" spans="1:10">
      <c r="A584" s="16"/>
      <c r="B584" s="18"/>
      <c r="C584" s="18" t="s">
        <v>246</v>
      </c>
      <c r="D584" s="18" t="s">
        <v>234</v>
      </c>
      <c r="E584" s="19"/>
      <c r="F584" s="18"/>
      <c r="G584" s="145" t="s">
        <v>56</v>
      </c>
      <c r="H584" s="118">
        <f>H585+H668</f>
        <v>231049.36199999999</v>
      </c>
      <c r="I584" s="118">
        <f>I585+I668</f>
        <v>225013.13500000001</v>
      </c>
      <c r="J584" s="118">
        <f>J585+J668</f>
        <v>225013.13500000001</v>
      </c>
    </row>
    <row r="585" spans="1:10">
      <c r="A585" s="16"/>
      <c r="B585" s="18"/>
      <c r="C585" s="92" t="s">
        <v>246</v>
      </c>
      <c r="D585" s="92" t="s">
        <v>240</v>
      </c>
      <c r="E585" s="91"/>
      <c r="F585" s="92"/>
      <c r="G585" s="105" t="s">
        <v>290</v>
      </c>
      <c r="H585" s="119">
        <f>H586+H656</f>
        <v>225637.55499999999</v>
      </c>
      <c r="I585" s="119">
        <f>I586+I656</f>
        <v>219601.32800000001</v>
      </c>
      <c r="J585" s="119">
        <f>J586+J656</f>
        <v>219601.32800000001</v>
      </c>
    </row>
    <row r="586" spans="1:10" ht="60">
      <c r="A586" s="16"/>
      <c r="B586" s="18"/>
      <c r="C586" s="168" t="s">
        <v>246</v>
      </c>
      <c r="D586" s="168" t="s">
        <v>240</v>
      </c>
      <c r="E586" s="101" t="s">
        <v>127</v>
      </c>
      <c r="F586" s="168"/>
      <c r="G586" s="169" t="s">
        <v>939</v>
      </c>
      <c r="H586" s="170">
        <f>H587</f>
        <v>225273.43299999999</v>
      </c>
      <c r="I586" s="170">
        <f t="shared" ref="I586:J586" si="193">I587</f>
        <v>219601.32800000001</v>
      </c>
      <c r="J586" s="170">
        <f t="shared" si="193"/>
        <v>219601.32800000001</v>
      </c>
    </row>
    <row r="587" spans="1:10" ht="60">
      <c r="A587" s="16"/>
      <c r="B587" s="18"/>
      <c r="C587" s="16" t="s">
        <v>246</v>
      </c>
      <c r="D587" s="16" t="s">
        <v>240</v>
      </c>
      <c r="E587" s="9" t="s">
        <v>128</v>
      </c>
      <c r="F587" s="16"/>
      <c r="G587" s="22" t="s">
        <v>940</v>
      </c>
      <c r="H587" s="108">
        <f>H588+H614+H648+H652</f>
        <v>225273.43299999999</v>
      </c>
      <c r="I587" s="108">
        <f>I588+I614+I648+I652</f>
        <v>219601.32800000001</v>
      </c>
      <c r="J587" s="108">
        <f>J588+J614+J648+J652</f>
        <v>219601.32800000001</v>
      </c>
    </row>
    <row r="588" spans="1:10" ht="36">
      <c r="A588" s="16"/>
      <c r="B588" s="18"/>
      <c r="C588" s="16" t="s">
        <v>246</v>
      </c>
      <c r="D588" s="16" t="s">
        <v>240</v>
      </c>
      <c r="E588" s="9" t="s">
        <v>129</v>
      </c>
      <c r="F588" s="16"/>
      <c r="G588" s="22" t="s">
        <v>153</v>
      </c>
      <c r="H588" s="108">
        <f>H589+H592+H599+H602+H608</f>
        <v>40053.602999999996</v>
      </c>
      <c r="I588" s="108">
        <f t="shared" ref="I588:J588" si="194">I589+I592+I599+I602+I608</f>
        <v>39494.15</v>
      </c>
      <c r="J588" s="108">
        <f t="shared" si="194"/>
        <v>39494.15</v>
      </c>
    </row>
    <row r="589" spans="1:10" ht="48">
      <c r="A589" s="16"/>
      <c r="B589" s="18"/>
      <c r="C589" s="16" t="s">
        <v>246</v>
      </c>
      <c r="D589" s="16" t="s">
        <v>240</v>
      </c>
      <c r="E589" s="9" t="s">
        <v>487</v>
      </c>
      <c r="F589" s="24"/>
      <c r="G589" s="130" t="s">
        <v>664</v>
      </c>
      <c r="H589" s="108">
        <f t="shared" ref="H589:J590" si="195">H590</f>
        <v>11126.843000000001</v>
      </c>
      <c r="I589" s="108">
        <f t="shared" si="195"/>
        <v>11076.39</v>
      </c>
      <c r="J589" s="108">
        <f t="shared" si="195"/>
        <v>11076.39</v>
      </c>
    </row>
    <row r="590" spans="1:10" ht="60">
      <c r="A590" s="16"/>
      <c r="B590" s="18"/>
      <c r="C590" s="16" t="s">
        <v>246</v>
      </c>
      <c r="D590" s="16" t="s">
        <v>240</v>
      </c>
      <c r="E590" s="9" t="s">
        <v>487</v>
      </c>
      <c r="F590" s="27" t="s">
        <v>282</v>
      </c>
      <c r="G590" s="130" t="s">
        <v>641</v>
      </c>
      <c r="H590" s="108">
        <f t="shared" si="195"/>
        <v>11126.843000000001</v>
      </c>
      <c r="I590" s="108">
        <f t="shared" si="195"/>
        <v>11076.39</v>
      </c>
      <c r="J590" s="108">
        <f t="shared" si="195"/>
        <v>11076.39</v>
      </c>
    </row>
    <row r="591" spans="1:10" ht="108">
      <c r="A591" s="16"/>
      <c r="B591" s="18"/>
      <c r="C591" s="16" t="s">
        <v>246</v>
      </c>
      <c r="D591" s="16" t="s">
        <v>240</v>
      </c>
      <c r="E591" s="9" t="s">
        <v>487</v>
      </c>
      <c r="F591" s="16" t="s">
        <v>285</v>
      </c>
      <c r="G591" s="22" t="s">
        <v>621</v>
      </c>
      <c r="H591" s="108">
        <v>11126.843000000001</v>
      </c>
      <c r="I591" s="108">
        <v>11076.39</v>
      </c>
      <c r="J591" s="108">
        <v>11076.39</v>
      </c>
    </row>
    <row r="592" spans="1:10" ht="48">
      <c r="A592" s="16"/>
      <c r="B592" s="18"/>
      <c r="C592" s="16" t="s">
        <v>246</v>
      </c>
      <c r="D592" s="16" t="s">
        <v>240</v>
      </c>
      <c r="E592" s="9" t="s">
        <v>488</v>
      </c>
      <c r="F592" s="24"/>
      <c r="G592" s="130" t="s">
        <v>935</v>
      </c>
      <c r="H592" s="108">
        <f>H593+H596</f>
        <v>10046.960000000001</v>
      </c>
      <c r="I592" s="108">
        <f t="shared" ref="I592:J592" si="196">I593+I596</f>
        <v>10046.960000000001</v>
      </c>
      <c r="J592" s="108">
        <f t="shared" si="196"/>
        <v>10046.960000000001</v>
      </c>
    </row>
    <row r="593" spans="1:10" ht="120">
      <c r="A593" s="16"/>
      <c r="B593" s="18"/>
      <c r="C593" s="16" t="s">
        <v>246</v>
      </c>
      <c r="D593" s="16" t="s">
        <v>240</v>
      </c>
      <c r="E593" s="9" t="s">
        <v>488</v>
      </c>
      <c r="F593" s="24" t="s">
        <v>543</v>
      </c>
      <c r="G593" s="130" t="s">
        <v>544</v>
      </c>
      <c r="H593" s="108">
        <f>H594+H595</f>
        <v>8864.52</v>
      </c>
      <c r="I593" s="108">
        <f t="shared" ref="I593:J593" si="197">I594+I595</f>
        <v>8864.52</v>
      </c>
      <c r="J593" s="108">
        <f t="shared" si="197"/>
        <v>8864.52</v>
      </c>
    </row>
    <row r="594" spans="1:10" ht="24">
      <c r="A594" s="16"/>
      <c r="B594" s="18"/>
      <c r="C594" s="16" t="s">
        <v>246</v>
      </c>
      <c r="D594" s="16" t="s">
        <v>240</v>
      </c>
      <c r="E594" s="9" t="s">
        <v>488</v>
      </c>
      <c r="F594" s="25" t="s">
        <v>550</v>
      </c>
      <c r="G594" s="133" t="s">
        <v>644</v>
      </c>
      <c r="H594" s="108">
        <v>6808.39</v>
      </c>
      <c r="I594" s="108">
        <v>6808.39</v>
      </c>
      <c r="J594" s="108">
        <v>6808.39</v>
      </c>
    </row>
    <row r="595" spans="1:10" ht="60">
      <c r="A595" s="16"/>
      <c r="B595" s="18"/>
      <c r="C595" s="16" t="s">
        <v>246</v>
      </c>
      <c r="D595" s="16" t="s">
        <v>240</v>
      </c>
      <c r="E595" s="9" t="s">
        <v>488</v>
      </c>
      <c r="F595" s="25">
        <v>119</v>
      </c>
      <c r="G595" s="133" t="s">
        <v>651</v>
      </c>
      <c r="H595" s="108">
        <v>2056.13</v>
      </c>
      <c r="I595" s="108">
        <v>2056.13</v>
      </c>
      <c r="J595" s="108">
        <v>2056.13</v>
      </c>
    </row>
    <row r="596" spans="1:10" ht="48">
      <c r="A596" s="16"/>
      <c r="B596" s="18"/>
      <c r="C596" s="16" t="s">
        <v>246</v>
      </c>
      <c r="D596" s="16" t="s">
        <v>240</v>
      </c>
      <c r="E596" s="9" t="s">
        <v>488</v>
      </c>
      <c r="F596" s="24" t="s">
        <v>242</v>
      </c>
      <c r="G596" s="130" t="s">
        <v>654</v>
      </c>
      <c r="H596" s="108">
        <f>H597+H598</f>
        <v>1182.44</v>
      </c>
      <c r="I596" s="108">
        <f t="shared" ref="I596:J596" si="198">I597+I598</f>
        <v>1182.44</v>
      </c>
      <c r="J596" s="108">
        <f t="shared" si="198"/>
        <v>1182.44</v>
      </c>
    </row>
    <row r="597" spans="1:10" ht="24">
      <c r="A597" s="16"/>
      <c r="B597" s="18"/>
      <c r="C597" s="16" t="s">
        <v>246</v>
      </c>
      <c r="D597" s="16" t="s">
        <v>240</v>
      </c>
      <c r="E597" s="9" t="s">
        <v>488</v>
      </c>
      <c r="F597" s="16" t="s">
        <v>244</v>
      </c>
      <c r="G597" s="22" t="s">
        <v>640</v>
      </c>
      <c r="H597" s="108">
        <v>910.803</v>
      </c>
      <c r="I597" s="108">
        <v>910.803</v>
      </c>
      <c r="J597" s="108">
        <v>910.803</v>
      </c>
    </row>
    <row r="598" spans="1:10" ht="24">
      <c r="A598" s="16"/>
      <c r="B598" s="18"/>
      <c r="C598" s="16" t="s">
        <v>246</v>
      </c>
      <c r="D598" s="16" t="s">
        <v>240</v>
      </c>
      <c r="E598" s="9" t="s">
        <v>488</v>
      </c>
      <c r="F598" s="16">
        <v>247</v>
      </c>
      <c r="G598" s="22" t="s">
        <v>679</v>
      </c>
      <c r="H598" s="108">
        <v>271.637</v>
      </c>
      <c r="I598" s="108">
        <v>271.637</v>
      </c>
      <c r="J598" s="108">
        <v>271.637</v>
      </c>
    </row>
    <row r="599" spans="1:10" ht="36">
      <c r="A599" s="16"/>
      <c r="B599" s="18"/>
      <c r="C599" s="16" t="s">
        <v>246</v>
      </c>
      <c r="D599" s="16" t="s">
        <v>240</v>
      </c>
      <c r="E599" s="9" t="s">
        <v>489</v>
      </c>
      <c r="F599" s="16"/>
      <c r="G599" s="22" t="s">
        <v>966</v>
      </c>
      <c r="H599" s="108">
        <f t="shared" ref="H599:J600" si="199">H600</f>
        <v>559</v>
      </c>
      <c r="I599" s="108">
        <f t="shared" si="199"/>
        <v>50</v>
      </c>
      <c r="J599" s="108">
        <f t="shared" si="199"/>
        <v>50</v>
      </c>
    </row>
    <row r="600" spans="1:10" ht="60">
      <c r="A600" s="16"/>
      <c r="B600" s="18"/>
      <c r="C600" s="16" t="s">
        <v>246</v>
      </c>
      <c r="D600" s="16" t="s">
        <v>240</v>
      </c>
      <c r="E600" s="9" t="s">
        <v>489</v>
      </c>
      <c r="F600" s="27" t="s">
        <v>282</v>
      </c>
      <c r="G600" s="130" t="s">
        <v>641</v>
      </c>
      <c r="H600" s="108">
        <f t="shared" si="199"/>
        <v>559</v>
      </c>
      <c r="I600" s="108">
        <f t="shared" si="199"/>
        <v>50</v>
      </c>
      <c r="J600" s="108">
        <f t="shared" si="199"/>
        <v>50</v>
      </c>
    </row>
    <row r="601" spans="1:10" ht="72">
      <c r="A601" s="16"/>
      <c r="B601" s="18"/>
      <c r="C601" s="16" t="s">
        <v>246</v>
      </c>
      <c r="D601" s="16" t="s">
        <v>240</v>
      </c>
      <c r="E601" s="9" t="s">
        <v>489</v>
      </c>
      <c r="F601" s="16" t="s">
        <v>383</v>
      </c>
      <c r="G601" s="22" t="s">
        <v>286</v>
      </c>
      <c r="H601" s="108">
        <v>559</v>
      </c>
      <c r="I601" s="108">
        <v>50</v>
      </c>
      <c r="J601" s="108">
        <v>50</v>
      </c>
    </row>
    <row r="602" spans="1:10" ht="60">
      <c r="A602" s="16"/>
      <c r="B602" s="18"/>
      <c r="C602" s="16" t="s">
        <v>246</v>
      </c>
      <c r="D602" s="16" t="s">
        <v>240</v>
      </c>
      <c r="E602" s="9" t="s">
        <v>209</v>
      </c>
      <c r="F602" s="16"/>
      <c r="G602" s="22" t="s">
        <v>962</v>
      </c>
      <c r="H602" s="108">
        <f>H606+H603</f>
        <v>18137.59</v>
      </c>
      <c r="I602" s="108">
        <f t="shared" ref="I602:J602" si="200">I606+I603</f>
        <v>18137.59</v>
      </c>
      <c r="J602" s="108">
        <f t="shared" si="200"/>
        <v>18137.59</v>
      </c>
    </row>
    <row r="603" spans="1:10" ht="120">
      <c r="A603" s="16"/>
      <c r="B603" s="18"/>
      <c r="C603" s="16" t="s">
        <v>246</v>
      </c>
      <c r="D603" s="16" t="s">
        <v>240</v>
      </c>
      <c r="E603" s="9" t="s">
        <v>209</v>
      </c>
      <c r="F603" s="24" t="s">
        <v>543</v>
      </c>
      <c r="G603" s="130" t="s">
        <v>544</v>
      </c>
      <c r="H603" s="108">
        <f>H604+H605</f>
        <v>7370.8119999999999</v>
      </c>
      <c r="I603" s="108">
        <f t="shared" ref="I603:J603" si="201">I604+I605</f>
        <v>7370.8119999999999</v>
      </c>
      <c r="J603" s="108">
        <f t="shared" si="201"/>
        <v>7370.8119999999999</v>
      </c>
    </row>
    <row r="604" spans="1:10" ht="24">
      <c r="A604" s="16"/>
      <c r="B604" s="18"/>
      <c r="C604" s="16" t="s">
        <v>246</v>
      </c>
      <c r="D604" s="16" t="s">
        <v>240</v>
      </c>
      <c r="E604" s="9" t="s">
        <v>209</v>
      </c>
      <c r="F604" s="25" t="s">
        <v>550</v>
      </c>
      <c r="G604" s="133" t="s">
        <v>644</v>
      </c>
      <c r="H604" s="108">
        <v>5661.9139999999998</v>
      </c>
      <c r="I604" s="108">
        <v>5661.9139999999998</v>
      </c>
      <c r="J604" s="108">
        <v>5661.9139999999998</v>
      </c>
    </row>
    <row r="605" spans="1:10" ht="60">
      <c r="A605" s="16"/>
      <c r="B605" s="18"/>
      <c r="C605" s="16" t="s">
        <v>246</v>
      </c>
      <c r="D605" s="16" t="s">
        <v>240</v>
      </c>
      <c r="E605" s="9" t="s">
        <v>209</v>
      </c>
      <c r="F605" s="25">
        <v>119</v>
      </c>
      <c r="G605" s="133" t="s">
        <v>651</v>
      </c>
      <c r="H605" s="108">
        <v>1708.8979999999999</v>
      </c>
      <c r="I605" s="108">
        <v>1708.8979999999999</v>
      </c>
      <c r="J605" s="108">
        <v>1708.8979999999999</v>
      </c>
    </row>
    <row r="606" spans="1:10" ht="60">
      <c r="A606" s="16"/>
      <c r="B606" s="18"/>
      <c r="C606" s="16" t="s">
        <v>246</v>
      </c>
      <c r="D606" s="16" t="s">
        <v>240</v>
      </c>
      <c r="E606" s="9" t="s">
        <v>209</v>
      </c>
      <c r="F606" s="24" t="s">
        <v>282</v>
      </c>
      <c r="G606" s="130" t="s">
        <v>641</v>
      </c>
      <c r="H606" s="108">
        <f t="shared" ref="H606:J606" si="202">H607</f>
        <v>10766.778</v>
      </c>
      <c r="I606" s="108">
        <f t="shared" si="202"/>
        <v>10766.778</v>
      </c>
      <c r="J606" s="108">
        <f t="shared" si="202"/>
        <v>10766.778</v>
      </c>
    </row>
    <row r="607" spans="1:10" ht="89.25" customHeight="1">
      <c r="A607" s="16"/>
      <c r="B607" s="18"/>
      <c r="C607" s="16" t="s">
        <v>246</v>
      </c>
      <c r="D607" s="16" t="s">
        <v>240</v>
      </c>
      <c r="E607" s="9" t="s">
        <v>209</v>
      </c>
      <c r="F607" s="16" t="s">
        <v>285</v>
      </c>
      <c r="G607" s="22" t="s">
        <v>621</v>
      </c>
      <c r="H607" s="108">
        <v>10766.778</v>
      </c>
      <c r="I607" s="108">
        <v>10766.778</v>
      </c>
      <c r="J607" s="108">
        <v>10766.778</v>
      </c>
    </row>
    <row r="608" spans="1:10" ht="48">
      <c r="A608" s="16"/>
      <c r="B608" s="18"/>
      <c r="C608" s="16" t="s">
        <v>246</v>
      </c>
      <c r="D608" s="16" t="s">
        <v>240</v>
      </c>
      <c r="E608" s="9" t="s">
        <v>206</v>
      </c>
      <c r="F608" s="16"/>
      <c r="G608" s="22" t="s">
        <v>963</v>
      </c>
      <c r="H608" s="108">
        <f>H609+H612</f>
        <v>183.20999999999998</v>
      </c>
      <c r="I608" s="108">
        <f t="shared" ref="I608:J608" si="203">I609+I612</f>
        <v>183.20999999999998</v>
      </c>
      <c r="J608" s="108">
        <f t="shared" si="203"/>
        <v>183.20999999999998</v>
      </c>
    </row>
    <row r="609" spans="1:10" ht="120">
      <c r="A609" s="16"/>
      <c r="B609" s="18"/>
      <c r="C609" s="16" t="s">
        <v>246</v>
      </c>
      <c r="D609" s="16" t="s">
        <v>240</v>
      </c>
      <c r="E609" s="9" t="s">
        <v>206</v>
      </c>
      <c r="F609" s="24" t="s">
        <v>543</v>
      </c>
      <c r="G609" s="130" t="s">
        <v>544</v>
      </c>
      <c r="H609" s="108">
        <f>H610+H611</f>
        <v>74.453999999999994</v>
      </c>
      <c r="I609" s="108">
        <f t="shared" ref="I609:J609" si="204">I610+I611</f>
        <v>74.453999999999994</v>
      </c>
      <c r="J609" s="108">
        <f t="shared" si="204"/>
        <v>74.453999999999994</v>
      </c>
    </row>
    <row r="610" spans="1:10" ht="24">
      <c r="A610" s="16"/>
      <c r="B610" s="18"/>
      <c r="C610" s="16" t="s">
        <v>246</v>
      </c>
      <c r="D610" s="16" t="s">
        <v>240</v>
      </c>
      <c r="E610" s="9" t="s">
        <v>206</v>
      </c>
      <c r="F610" s="25" t="s">
        <v>550</v>
      </c>
      <c r="G610" s="133" t="s">
        <v>644</v>
      </c>
      <c r="H610" s="108">
        <v>57.183999999999997</v>
      </c>
      <c r="I610" s="108">
        <v>57.183999999999997</v>
      </c>
      <c r="J610" s="108">
        <v>57.183999999999997</v>
      </c>
    </row>
    <row r="611" spans="1:10" ht="60">
      <c r="A611" s="16"/>
      <c r="B611" s="18"/>
      <c r="C611" s="16" t="s">
        <v>246</v>
      </c>
      <c r="D611" s="16" t="s">
        <v>240</v>
      </c>
      <c r="E611" s="9" t="s">
        <v>206</v>
      </c>
      <c r="F611" s="25">
        <v>119</v>
      </c>
      <c r="G611" s="133" t="s">
        <v>651</v>
      </c>
      <c r="H611" s="108">
        <v>17.27</v>
      </c>
      <c r="I611" s="108">
        <v>17.27</v>
      </c>
      <c r="J611" s="108">
        <v>17.27</v>
      </c>
    </row>
    <row r="612" spans="1:10" ht="60">
      <c r="A612" s="16"/>
      <c r="B612" s="18"/>
      <c r="C612" s="16" t="s">
        <v>246</v>
      </c>
      <c r="D612" s="16" t="s">
        <v>240</v>
      </c>
      <c r="E612" s="9" t="s">
        <v>206</v>
      </c>
      <c r="F612" s="24" t="s">
        <v>282</v>
      </c>
      <c r="G612" s="130" t="s">
        <v>641</v>
      </c>
      <c r="H612" s="108">
        <f t="shared" ref="H612:J612" si="205">H613</f>
        <v>108.756</v>
      </c>
      <c r="I612" s="108">
        <f t="shared" si="205"/>
        <v>108.756</v>
      </c>
      <c r="J612" s="108">
        <f t="shared" si="205"/>
        <v>108.756</v>
      </c>
    </row>
    <row r="613" spans="1:10" ht="108">
      <c r="A613" s="16"/>
      <c r="B613" s="18"/>
      <c r="C613" s="16" t="s">
        <v>246</v>
      </c>
      <c r="D613" s="16" t="s">
        <v>240</v>
      </c>
      <c r="E613" s="9" t="s">
        <v>206</v>
      </c>
      <c r="F613" s="16" t="s">
        <v>285</v>
      </c>
      <c r="G613" s="22" t="s">
        <v>621</v>
      </c>
      <c r="H613" s="108">
        <v>108.756</v>
      </c>
      <c r="I613" s="108">
        <v>108.756</v>
      </c>
      <c r="J613" s="108">
        <v>108.756</v>
      </c>
    </row>
    <row r="614" spans="1:10" ht="24">
      <c r="A614" s="16"/>
      <c r="B614" s="18"/>
      <c r="C614" s="16" t="s">
        <v>246</v>
      </c>
      <c r="D614" s="16" t="s">
        <v>240</v>
      </c>
      <c r="E614" s="9" t="s">
        <v>181</v>
      </c>
      <c r="F614" s="16"/>
      <c r="G614" s="22" t="s">
        <v>154</v>
      </c>
      <c r="H614" s="108">
        <f>H615+H618+H627+H630+H636+H642+H645</f>
        <v>182995.47799999997</v>
      </c>
      <c r="I614" s="108">
        <f t="shared" ref="I614:J614" si="206">I615+I618+I627+I630+I636+I642+I645</f>
        <v>178242.17800000001</v>
      </c>
      <c r="J614" s="108">
        <f t="shared" si="206"/>
        <v>178242.17800000001</v>
      </c>
    </row>
    <row r="615" spans="1:10" ht="60">
      <c r="A615" s="16"/>
      <c r="B615" s="18"/>
      <c r="C615" s="16" t="s">
        <v>246</v>
      </c>
      <c r="D615" s="16" t="s">
        <v>240</v>
      </c>
      <c r="E615" s="9" t="s">
        <v>490</v>
      </c>
      <c r="F615" s="16"/>
      <c r="G615" s="133" t="s">
        <v>674</v>
      </c>
      <c r="H615" s="108">
        <f t="shared" ref="H615:J616" si="207">H616</f>
        <v>58220.821000000004</v>
      </c>
      <c r="I615" s="108">
        <f t="shared" si="207"/>
        <v>58033.620999999999</v>
      </c>
      <c r="J615" s="108">
        <f t="shared" si="207"/>
        <v>58033.620999999999</v>
      </c>
    </row>
    <row r="616" spans="1:10" ht="60">
      <c r="A616" s="16"/>
      <c r="B616" s="18"/>
      <c r="C616" s="16" t="s">
        <v>246</v>
      </c>
      <c r="D616" s="16" t="s">
        <v>240</v>
      </c>
      <c r="E616" s="9" t="s">
        <v>490</v>
      </c>
      <c r="F616" s="27" t="s">
        <v>282</v>
      </c>
      <c r="G616" s="130" t="s">
        <v>641</v>
      </c>
      <c r="H616" s="108">
        <f t="shared" si="207"/>
        <v>58220.821000000004</v>
      </c>
      <c r="I616" s="108">
        <f t="shared" si="207"/>
        <v>58033.620999999999</v>
      </c>
      <c r="J616" s="108">
        <f t="shared" si="207"/>
        <v>58033.620999999999</v>
      </c>
    </row>
    <row r="617" spans="1:10" ht="108">
      <c r="A617" s="16"/>
      <c r="B617" s="18"/>
      <c r="C617" s="16" t="s">
        <v>246</v>
      </c>
      <c r="D617" s="16" t="s">
        <v>240</v>
      </c>
      <c r="E617" s="9" t="s">
        <v>490</v>
      </c>
      <c r="F617" s="16" t="s">
        <v>285</v>
      </c>
      <c r="G617" s="22" t="s">
        <v>621</v>
      </c>
      <c r="H617" s="108">
        <v>58220.821000000004</v>
      </c>
      <c r="I617" s="108">
        <v>58033.620999999999</v>
      </c>
      <c r="J617" s="108">
        <v>58033.620999999999</v>
      </c>
    </row>
    <row r="618" spans="1:10" ht="60">
      <c r="A618" s="16"/>
      <c r="B618" s="18"/>
      <c r="C618" s="16" t="s">
        <v>246</v>
      </c>
      <c r="D618" s="16" t="s">
        <v>240</v>
      </c>
      <c r="E618" s="9" t="s">
        <v>578</v>
      </c>
      <c r="F618" s="16"/>
      <c r="G618" s="133" t="s">
        <v>937</v>
      </c>
      <c r="H618" s="108">
        <f>H619+H622+H625</f>
        <v>48158.787999999993</v>
      </c>
      <c r="I618" s="108">
        <f t="shared" ref="I618:J618" si="208">I619+I622+I625</f>
        <v>47662.688000000002</v>
      </c>
      <c r="J618" s="108">
        <f t="shared" si="208"/>
        <v>47662.688000000002</v>
      </c>
    </row>
    <row r="619" spans="1:10" ht="120">
      <c r="A619" s="16"/>
      <c r="B619" s="18"/>
      <c r="C619" s="16" t="s">
        <v>246</v>
      </c>
      <c r="D619" s="16" t="s">
        <v>240</v>
      </c>
      <c r="E619" s="9" t="s">
        <v>578</v>
      </c>
      <c r="F619" s="24" t="s">
        <v>543</v>
      </c>
      <c r="G619" s="130" t="s">
        <v>544</v>
      </c>
      <c r="H619" s="108">
        <f>H620+H621</f>
        <v>36935.300999999999</v>
      </c>
      <c r="I619" s="108">
        <f t="shared" ref="I619:J619" si="209">I620+I621</f>
        <v>36935.300999999999</v>
      </c>
      <c r="J619" s="108">
        <f t="shared" si="209"/>
        <v>36935.300999999999</v>
      </c>
    </row>
    <row r="620" spans="1:10" ht="24">
      <c r="A620" s="16"/>
      <c r="B620" s="18"/>
      <c r="C620" s="16" t="s">
        <v>246</v>
      </c>
      <c r="D620" s="16" t="s">
        <v>240</v>
      </c>
      <c r="E620" s="9" t="s">
        <v>578</v>
      </c>
      <c r="F620" s="25" t="s">
        <v>550</v>
      </c>
      <c r="G620" s="133" t="s">
        <v>644</v>
      </c>
      <c r="H620" s="108">
        <v>28368.127</v>
      </c>
      <c r="I620" s="108">
        <v>28368.127</v>
      </c>
      <c r="J620" s="108">
        <v>28368.127</v>
      </c>
    </row>
    <row r="621" spans="1:10" ht="60">
      <c r="A621" s="16"/>
      <c r="B621" s="18"/>
      <c r="C621" s="16" t="s">
        <v>246</v>
      </c>
      <c r="D621" s="16" t="s">
        <v>240</v>
      </c>
      <c r="E621" s="9" t="s">
        <v>578</v>
      </c>
      <c r="F621" s="25">
        <v>119</v>
      </c>
      <c r="G621" s="133" t="s">
        <v>651</v>
      </c>
      <c r="H621" s="108">
        <v>8567.1740000000009</v>
      </c>
      <c r="I621" s="108">
        <v>8567.1740000000009</v>
      </c>
      <c r="J621" s="108">
        <v>8567.1740000000009</v>
      </c>
    </row>
    <row r="622" spans="1:10" ht="48">
      <c r="A622" s="16"/>
      <c r="B622" s="18"/>
      <c r="C622" s="16" t="s">
        <v>246</v>
      </c>
      <c r="D622" s="16" t="s">
        <v>240</v>
      </c>
      <c r="E622" s="9" t="s">
        <v>578</v>
      </c>
      <c r="F622" s="24" t="s">
        <v>242</v>
      </c>
      <c r="G622" s="130" t="s">
        <v>654</v>
      </c>
      <c r="H622" s="108">
        <f>H623+H624</f>
        <v>10752.996999999999</v>
      </c>
      <c r="I622" s="108">
        <f t="shared" ref="I622:J622" si="210">I623+I624</f>
        <v>10256.897000000001</v>
      </c>
      <c r="J622" s="108">
        <f t="shared" si="210"/>
        <v>10256.897000000001</v>
      </c>
    </row>
    <row r="623" spans="1:10" ht="24">
      <c r="A623" s="16"/>
      <c r="B623" s="18"/>
      <c r="C623" s="16" t="s">
        <v>246</v>
      </c>
      <c r="D623" s="16" t="s">
        <v>240</v>
      </c>
      <c r="E623" s="9" t="s">
        <v>578</v>
      </c>
      <c r="F623" s="16" t="s">
        <v>244</v>
      </c>
      <c r="G623" s="22" t="s">
        <v>640</v>
      </c>
      <c r="H623" s="108">
        <v>5430.607</v>
      </c>
      <c r="I623" s="108">
        <v>4934.5069999999996</v>
      </c>
      <c r="J623" s="108">
        <v>4934.5069999999996</v>
      </c>
    </row>
    <row r="624" spans="1:10" ht="24">
      <c r="A624" s="16"/>
      <c r="B624" s="18"/>
      <c r="C624" s="16" t="s">
        <v>246</v>
      </c>
      <c r="D624" s="16" t="s">
        <v>240</v>
      </c>
      <c r="E624" s="9" t="s">
        <v>578</v>
      </c>
      <c r="F624" s="16">
        <v>247</v>
      </c>
      <c r="G624" s="22" t="s">
        <v>679</v>
      </c>
      <c r="H624" s="108">
        <v>5322.39</v>
      </c>
      <c r="I624" s="108">
        <v>5322.39</v>
      </c>
      <c r="J624" s="108">
        <v>5322.39</v>
      </c>
    </row>
    <row r="625" spans="1:10" ht="24">
      <c r="A625" s="16"/>
      <c r="B625" s="18"/>
      <c r="C625" s="16" t="s">
        <v>246</v>
      </c>
      <c r="D625" s="16" t="s">
        <v>240</v>
      </c>
      <c r="E625" s="9" t="s">
        <v>578</v>
      </c>
      <c r="F625" s="16" t="s">
        <v>248</v>
      </c>
      <c r="G625" s="22" t="s">
        <v>249</v>
      </c>
      <c r="H625" s="108">
        <f>H626</f>
        <v>470.49</v>
      </c>
      <c r="I625" s="108">
        <f t="shared" ref="I625:J625" si="211">I626</f>
        <v>470.49</v>
      </c>
      <c r="J625" s="108">
        <f t="shared" si="211"/>
        <v>470.49</v>
      </c>
    </row>
    <row r="626" spans="1:10" ht="36">
      <c r="A626" s="16"/>
      <c r="B626" s="18"/>
      <c r="C626" s="16" t="s">
        <v>246</v>
      </c>
      <c r="D626" s="16" t="s">
        <v>240</v>
      </c>
      <c r="E626" s="9" t="s">
        <v>578</v>
      </c>
      <c r="F626" s="16">
        <v>851</v>
      </c>
      <c r="G626" s="22" t="s">
        <v>579</v>
      </c>
      <c r="H626" s="108">
        <v>470.49</v>
      </c>
      <c r="I626" s="108">
        <v>470.49</v>
      </c>
      <c r="J626" s="108">
        <v>470.49</v>
      </c>
    </row>
    <row r="627" spans="1:10" ht="48">
      <c r="A627" s="16"/>
      <c r="B627" s="18"/>
      <c r="C627" s="16" t="s">
        <v>246</v>
      </c>
      <c r="D627" s="16" t="s">
        <v>240</v>
      </c>
      <c r="E627" s="9" t="s">
        <v>703</v>
      </c>
      <c r="F627" s="16"/>
      <c r="G627" s="22" t="s">
        <v>938</v>
      </c>
      <c r="H627" s="108">
        <f>H628</f>
        <v>2343.39</v>
      </c>
      <c r="I627" s="108">
        <f t="shared" ref="I627:J628" si="212">I628</f>
        <v>0</v>
      </c>
      <c r="J627" s="108">
        <f t="shared" si="212"/>
        <v>0</v>
      </c>
    </row>
    <row r="628" spans="1:10" ht="60">
      <c r="A628" s="16"/>
      <c r="B628" s="18"/>
      <c r="C628" s="16" t="s">
        <v>246</v>
      </c>
      <c r="D628" s="16" t="s">
        <v>240</v>
      </c>
      <c r="E628" s="9" t="s">
        <v>703</v>
      </c>
      <c r="F628" s="27" t="s">
        <v>282</v>
      </c>
      <c r="G628" s="130" t="s">
        <v>641</v>
      </c>
      <c r="H628" s="108">
        <f>H629</f>
        <v>2343.39</v>
      </c>
      <c r="I628" s="108">
        <f t="shared" si="212"/>
        <v>0</v>
      </c>
      <c r="J628" s="108">
        <f t="shared" si="212"/>
        <v>0</v>
      </c>
    </row>
    <row r="629" spans="1:10" ht="24">
      <c r="A629" s="16"/>
      <c r="B629" s="18"/>
      <c r="C629" s="16" t="s">
        <v>246</v>
      </c>
      <c r="D629" s="16" t="s">
        <v>240</v>
      </c>
      <c r="E629" s="9" t="s">
        <v>703</v>
      </c>
      <c r="F629" s="16">
        <v>612</v>
      </c>
      <c r="G629" s="22" t="s">
        <v>530</v>
      </c>
      <c r="H629" s="108">
        <v>2343.39</v>
      </c>
      <c r="I629" s="108">
        <v>0</v>
      </c>
      <c r="J629" s="108">
        <v>0</v>
      </c>
    </row>
    <row r="630" spans="1:10" ht="60">
      <c r="A630" s="16"/>
      <c r="B630" s="18"/>
      <c r="C630" s="16" t="s">
        <v>246</v>
      </c>
      <c r="D630" s="16" t="s">
        <v>240</v>
      </c>
      <c r="E630" s="9" t="s">
        <v>210</v>
      </c>
      <c r="F630" s="16"/>
      <c r="G630" s="22" t="s">
        <v>965</v>
      </c>
      <c r="H630" s="108">
        <f>H634+H631</f>
        <v>71820.41</v>
      </c>
      <c r="I630" s="108">
        <f t="shared" ref="I630:J630" si="213">I634+I631</f>
        <v>71820.41</v>
      </c>
      <c r="J630" s="108">
        <f t="shared" si="213"/>
        <v>71820.41</v>
      </c>
    </row>
    <row r="631" spans="1:10" ht="120">
      <c r="A631" s="16"/>
      <c r="B631" s="18"/>
      <c r="C631" s="16" t="s">
        <v>246</v>
      </c>
      <c r="D631" s="16" t="s">
        <v>240</v>
      </c>
      <c r="E631" s="9" t="s">
        <v>210</v>
      </c>
      <c r="F631" s="24" t="s">
        <v>543</v>
      </c>
      <c r="G631" s="130" t="s">
        <v>544</v>
      </c>
      <c r="H631" s="108">
        <f>H632+H633</f>
        <v>28209.947</v>
      </c>
      <c r="I631" s="108">
        <f t="shared" ref="I631:J631" si="214">I632+I633</f>
        <v>28209.947</v>
      </c>
      <c r="J631" s="108">
        <f t="shared" si="214"/>
        <v>28209.947</v>
      </c>
    </row>
    <row r="632" spans="1:10" ht="24">
      <c r="A632" s="16"/>
      <c r="B632" s="18"/>
      <c r="C632" s="16" t="s">
        <v>246</v>
      </c>
      <c r="D632" s="16" t="s">
        <v>240</v>
      </c>
      <c r="E632" s="9" t="s">
        <v>210</v>
      </c>
      <c r="F632" s="25" t="s">
        <v>550</v>
      </c>
      <c r="G632" s="133" t="s">
        <v>644</v>
      </c>
      <c r="H632" s="108">
        <v>21666.625</v>
      </c>
      <c r="I632" s="108">
        <v>21666.625</v>
      </c>
      <c r="J632" s="108">
        <v>21666.625</v>
      </c>
    </row>
    <row r="633" spans="1:10" ht="60">
      <c r="A633" s="16"/>
      <c r="B633" s="18"/>
      <c r="C633" s="16" t="s">
        <v>246</v>
      </c>
      <c r="D633" s="16" t="s">
        <v>240</v>
      </c>
      <c r="E633" s="9" t="s">
        <v>210</v>
      </c>
      <c r="F633" s="25">
        <v>119</v>
      </c>
      <c r="G633" s="133" t="s">
        <v>651</v>
      </c>
      <c r="H633" s="108">
        <v>6543.3220000000001</v>
      </c>
      <c r="I633" s="108">
        <v>6543.3220000000001</v>
      </c>
      <c r="J633" s="108">
        <v>6543.3220000000001</v>
      </c>
    </row>
    <row r="634" spans="1:10" ht="60">
      <c r="A634" s="16"/>
      <c r="B634" s="18"/>
      <c r="C634" s="16" t="s">
        <v>246</v>
      </c>
      <c r="D634" s="16" t="s">
        <v>240</v>
      </c>
      <c r="E634" s="9" t="s">
        <v>210</v>
      </c>
      <c r="F634" s="24" t="s">
        <v>282</v>
      </c>
      <c r="G634" s="130" t="s">
        <v>641</v>
      </c>
      <c r="H634" s="108">
        <f t="shared" ref="H634:J634" si="215">H635</f>
        <v>43610.463000000003</v>
      </c>
      <c r="I634" s="108">
        <f t="shared" si="215"/>
        <v>43610.463000000003</v>
      </c>
      <c r="J634" s="108">
        <f t="shared" si="215"/>
        <v>43610.463000000003</v>
      </c>
    </row>
    <row r="635" spans="1:10" ht="108">
      <c r="A635" s="16"/>
      <c r="B635" s="18"/>
      <c r="C635" s="16" t="s">
        <v>246</v>
      </c>
      <c r="D635" s="16" t="s">
        <v>240</v>
      </c>
      <c r="E635" s="9" t="s">
        <v>210</v>
      </c>
      <c r="F635" s="16" t="s">
        <v>285</v>
      </c>
      <c r="G635" s="22" t="s">
        <v>621</v>
      </c>
      <c r="H635" s="108">
        <v>43610.463000000003</v>
      </c>
      <c r="I635" s="108">
        <v>43610.463000000003</v>
      </c>
      <c r="J635" s="108">
        <v>43610.463000000003</v>
      </c>
    </row>
    <row r="636" spans="1:10" ht="60">
      <c r="A636" s="16"/>
      <c r="B636" s="18"/>
      <c r="C636" s="16" t="s">
        <v>246</v>
      </c>
      <c r="D636" s="16" t="s">
        <v>240</v>
      </c>
      <c r="E636" s="9" t="s">
        <v>211</v>
      </c>
      <c r="F636" s="16"/>
      <c r="G636" s="22" t="s">
        <v>964</v>
      </c>
      <c r="H636" s="108">
        <f>H637+H640</f>
        <v>725.45900000000006</v>
      </c>
      <c r="I636" s="108">
        <f t="shared" ref="I636:J636" si="216">I637+I640</f>
        <v>725.45900000000006</v>
      </c>
      <c r="J636" s="108">
        <f t="shared" si="216"/>
        <v>725.45900000000006</v>
      </c>
    </row>
    <row r="637" spans="1:10" ht="120">
      <c r="A637" s="16"/>
      <c r="B637" s="18"/>
      <c r="C637" s="16" t="s">
        <v>246</v>
      </c>
      <c r="D637" s="16" t="s">
        <v>240</v>
      </c>
      <c r="E637" s="9" t="s">
        <v>211</v>
      </c>
      <c r="F637" s="24" t="s">
        <v>543</v>
      </c>
      <c r="G637" s="130" t="s">
        <v>544</v>
      </c>
      <c r="H637" s="108">
        <f>H638+H639</f>
        <v>284.94900000000001</v>
      </c>
      <c r="I637" s="108">
        <f t="shared" ref="I637:J637" si="217">I638+I639</f>
        <v>284.94900000000001</v>
      </c>
      <c r="J637" s="108">
        <f t="shared" si="217"/>
        <v>284.94900000000001</v>
      </c>
    </row>
    <row r="638" spans="1:10" ht="24">
      <c r="A638" s="16"/>
      <c r="B638" s="18"/>
      <c r="C638" s="16" t="s">
        <v>246</v>
      </c>
      <c r="D638" s="16" t="s">
        <v>240</v>
      </c>
      <c r="E638" s="9" t="s">
        <v>211</v>
      </c>
      <c r="F638" s="25" t="s">
        <v>550</v>
      </c>
      <c r="G638" s="133" t="s">
        <v>644</v>
      </c>
      <c r="H638" s="108">
        <v>218.858</v>
      </c>
      <c r="I638" s="108">
        <v>218.858</v>
      </c>
      <c r="J638" s="108">
        <v>218.858</v>
      </c>
    </row>
    <row r="639" spans="1:10" ht="60">
      <c r="A639" s="16"/>
      <c r="B639" s="18"/>
      <c r="C639" s="16" t="s">
        <v>246</v>
      </c>
      <c r="D639" s="16" t="s">
        <v>240</v>
      </c>
      <c r="E639" s="9" t="s">
        <v>211</v>
      </c>
      <c r="F639" s="25">
        <v>119</v>
      </c>
      <c r="G639" s="133" t="s">
        <v>651</v>
      </c>
      <c r="H639" s="108">
        <v>66.090999999999994</v>
      </c>
      <c r="I639" s="108">
        <v>66.090999999999994</v>
      </c>
      <c r="J639" s="108">
        <v>66.090999999999994</v>
      </c>
    </row>
    <row r="640" spans="1:10" ht="60">
      <c r="A640" s="16"/>
      <c r="B640" s="18"/>
      <c r="C640" s="16" t="s">
        <v>246</v>
      </c>
      <c r="D640" s="16" t="s">
        <v>240</v>
      </c>
      <c r="E640" s="9" t="s">
        <v>211</v>
      </c>
      <c r="F640" s="24" t="s">
        <v>282</v>
      </c>
      <c r="G640" s="130" t="s">
        <v>641</v>
      </c>
      <c r="H640" s="108">
        <f t="shared" ref="H640:J640" si="218">H641</f>
        <v>440.51</v>
      </c>
      <c r="I640" s="108">
        <f t="shared" si="218"/>
        <v>440.51</v>
      </c>
      <c r="J640" s="108">
        <f t="shared" si="218"/>
        <v>440.51</v>
      </c>
    </row>
    <row r="641" spans="1:10" ht="108">
      <c r="A641" s="16"/>
      <c r="B641" s="18"/>
      <c r="C641" s="16" t="s">
        <v>246</v>
      </c>
      <c r="D641" s="16" t="s">
        <v>240</v>
      </c>
      <c r="E641" s="9" t="s">
        <v>211</v>
      </c>
      <c r="F641" s="16" t="s">
        <v>285</v>
      </c>
      <c r="G641" s="22" t="s">
        <v>621</v>
      </c>
      <c r="H641" s="108">
        <v>440.51</v>
      </c>
      <c r="I641" s="108">
        <v>440.51</v>
      </c>
      <c r="J641" s="108">
        <v>440.51</v>
      </c>
    </row>
    <row r="642" spans="1:10" s="225" customFormat="1" ht="48">
      <c r="A642" s="16"/>
      <c r="B642" s="18"/>
      <c r="C642" s="16" t="s">
        <v>246</v>
      </c>
      <c r="D642" s="16" t="s">
        <v>240</v>
      </c>
      <c r="E642" s="9" t="s">
        <v>1090</v>
      </c>
      <c r="F642" s="16"/>
      <c r="G642" s="22" t="s">
        <v>1089</v>
      </c>
      <c r="H642" s="108">
        <f>H643</f>
        <v>39</v>
      </c>
      <c r="I642" s="108">
        <f t="shared" ref="I642:J643" si="219">I643</f>
        <v>0</v>
      </c>
      <c r="J642" s="108">
        <f t="shared" si="219"/>
        <v>0</v>
      </c>
    </row>
    <row r="643" spans="1:10" s="225" customFormat="1" ht="48">
      <c r="A643" s="16"/>
      <c r="B643" s="18"/>
      <c r="C643" s="16" t="s">
        <v>246</v>
      </c>
      <c r="D643" s="16" t="s">
        <v>240</v>
      </c>
      <c r="E643" s="9" t="s">
        <v>1090</v>
      </c>
      <c r="F643" s="24" t="s">
        <v>242</v>
      </c>
      <c r="G643" s="130" t="s">
        <v>654</v>
      </c>
      <c r="H643" s="108">
        <f>H644</f>
        <v>39</v>
      </c>
      <c r="I643" s="108">
        <f t="shared" si="219"/>
        <v>0</v>
      </c>
      <c r="J643" s="108">
        <f t="shared" si="219"/>
        <v>0</v>
      </c>
    </row>
    <row r="644" spans="1:10" s="225" customFormat="1" ht="24">
      <c r="A644" s="16"/>
      <c r="B644" s="18"/>
      <c r="C644" s="16" t="s">
        <v>246</v>
      </c>
      <c r="D644" s="16" t="s">
        <v>240</v>
      </c>
      <c r="E644" s="9" t="s">
        <v>1090</v>
      </c>
      <c r="F644" s="16" t="s">
        <v>244</v>
      </c>
      <c r="G644" s="22" t="s">
        <v>640</v>
      </c>
      <c r="H644" s="108">
        <v>39</v>
      </c>
      <c r="I644" s="108">
        <v>0</v>
      </c>
      <c r="J644" s="108">
        <v>0</v>
      </c>
    </row>
    <row r="645" spans="1:10" s="228" customFormat="1" ht="36">
      <c r="A645" s="16"/>
      <c r="B645" s="18"/>
      <c r="C645" s="16" t="s">
        <v>246</v>
      </c>
      <c r="D645" s="16" t="s">
        <v>240</v>
      </c>
      <c r="E645" s="9" t="s">
        <v>1093</v>
      </c>
      <c r="F645" s="16"/>
      <c r="G645" s="22" t="s">
        <v>1092</v>
      </c>
      <c r="H645" s="108">
        <f>H646</f>
        <v>1687.61</v>
      </c>
      <c r="I645" s="108">
        <f t="shared" ref="I645:J645" si="220">I646</f>
        <v>0</v>
      </c>
      <c r="J645" s="108">
        <f t="shared" si="220"/>
        <v>0</v>
      </c>
    </row>
    <row r="646" spans="1:10" s="228" customFormat="1" ht="48">
      <c r="A646" s="16"/>
      <c r="B646" s="18"/>
      <c r="C646" s="16" t="s">
        <v>246</v>
      </c>
      <c r="D646" s="16" t="s">
        <v>240</v>
      </c>
      <c r="E646" s="9" t="s">
        <v>1093</v>
      </c>
      <c r="F646" s="16">
        <v>400</v>
      </c>
      <c r="G646" s="22" t="s">
        <v>402</v>
      </c>
      <c r="H646" s="108">
        <f>H647</f>
        <v>1687.61</v>
      </c>
      <c r="I646" s="108">
        <f t="shared" ref="I646:J646" si="221">I647</f>
        <v>0</v>
      </c>
      <c r="J646" s="108">
        <f t="shared" si="221"/>
        <v>0</v>
      </c>
    </row>
    <row r="647" spans="1:10" s="228" customFormat="1" ht="72">
      <c r="A647" s="16"/>
      <c r="B647" s="18"/>
      <c r="C647" s="16" t="s">
        <v>246</v>
      </c>
      <c r="D647" s="16" t="s">
        <v>240</v>
      </c>
      <c r="E647" s="9" t="s">
        <v>1093</v>
      </c>
      <c r="F647" s="16">
        <v>414</v>
      </c>
      <c r="G647" s="22" t="s">
        <v>401</v>
      </c>
      <c r="H647" s="108">
        <v>1687.61</v>
      </c>
      <c r="I647" s="108">
        <v>0</v>
      </c>
      <c r="J647" s="108">
        <v>0</v>
      </c>
    </row>
    <row r="648" spans="1:10" ht="36">
      <c r="A648" s="16"/>
      <c r="B648" s="18"/>
      <c r="C648" s="16" t="s">
        <v>246</v>
      </c>
      <c r="D648" s="16" t="s">
        <v>240</v>
      </c>
      <c r="E648" s="9" t="s">
        <v>690</v>
      </c>
      <c r="F648" s="16"/>
      <c r="G648" s="22" t="s">
        <v>663</v>
      </c>
      <c r="H648" s="108">
        <f t="shared" ref="H648:J650" si="222">H649</f>
        <v>1865</v>
      </c>
      <c r="I648" s="108">
        <f t="shared" si="222"/>
        <v>1865</v>
      </c>
      <c r="J648" s="108">
        <f t="shared" si="222"/>
        <v>1865</v>
      </c>
    </row>
    <row r="649" spans="1:10" ht="96">
      <c r="A649" s="16"/>
      <c r="B649" s="18"/>
      <c r="C649" s="16" t="s">
        <v>246</v>
      </c>
      <c r="D649" s="16" t="s">
        <v>240</v>
      </c>
      <c r="E649" s="9" t="s">
        <v>691</v>
      </c>
      <c r="F649" s="16"/>
      <c r="G649" s="22" t="s">
        <v>1030</v>
      </c>
      <c r="H649" s="108">
        <f>H650</f>
        <v>1865</v>
      </c>
      <c r="I649" s="108">
        <f t="shared" si="222"/>
        <v>1865</v>
      </c>
      <c r="J649" s="108">
        <f t="shared" si="222"/>
        <v>1865</v>
      </c>
    </row>
    <row r="650" spans="1:10" ht="60">
      <c r="A650" s="16"/>
      <c r="B650" s="18"/>
      <c r="C650" s="16" t="s">
        <v>246</v>
      </c>
      <c r="D650" s="16" t="s">
        <v>240</v>
      </c>
      <c r="E650" s="9" t="s">
        <v>691</v>
      </c>
      <c r="F650" s="27" t="s">
        <v>282</v>
      </c>
      <c r="G650" s="130" t="s">
        <v>641</v>
      </c>
      <c r="H650" s="108">
        <f>H651</f>
        <v>1865</v>
      </c>
      <c r="I650" s="108">
        <f t="shared" si="222"/>
        <v>1865</v>
      </c>
      <c r="J650" s="108">
        <f t="shared" si="222"/>
        <v>1865</v>
      </c>
    </row>
    <row r="651" spans="1:10" ht="108">
      <c r="A651" s="16"/>
      <c r="B651" s="18"/>
      <c r="C651" s="16" t="s">
        <v>246</v>
      </c>
      <c r="D651" s="16" t="s">
        <v>240</v>
      </c>
      <c r="E651" s="9" t="s">
        <v>691</v>
      </c>
      <c r="F651" s="16" t="s">
        <v>285</v>
      </c>
      <c r="G651" s="22" t="s">
        <v>621</v>
      </c>
      <c r="H651" s="108">
        <v>1865</v>
      </c>
      <c r="I651" s="108">
        <v>1865</v>
      </c>
      <c r="J651" s="108">
        <v>1865</v>
      </c>
    </row>
    <row r="652" spans="1:10" s="221" customFormat="1" ht="24">
      <c r="A652" s="16"/>
      <c r="B652" s="18"/>
      <c r="C652" s="16" t="s">
        <v>246</v>
      </c>
      <c r="D652" s="16" t="s">
        <v>240</v>
      </c>
      <c r="E652" s="9" t="s">
        <v>1074</v>
      </c>
      <c r="F652" s="16"/>
      <c r="G652" s="22" t="s">
        <v>1073</v>
      </c>
      <c r="H652" s="108">
        <f>H653</f>
        <v>359.35199999999998</v>
      </c>
      <c r="I652" s="108">
        <f t="shared" ref="I652:J652" si="223">I653</f>
        <v>0</v>
      </c>
      <c r="J652" s="108">
        <f t="shared" si="223"/>
        <v>0</v>
      </c>
    </row>
    <row r="653" spans="1:10" s="221" customFormat="1" ht="24">
      <c r="A653" s="16"/>
      <c r="B653" s="18"/>
      <c r="C653" s="16" t="s">
        <v>246</v>
      </c>
      <c r="D653" s="16" t="s">
        <v>240</v>
      </c>
      <c r="E653" s="9" t="s">
        <v>1075</v>
      </c>
      <c r="F653" s="16"/>
      <c r="G653" s="22" t="s">
        <v>1076</v>
      </c>
      <c r="H653" s="108">
        <f>H654</f>
        <v>359.35199999999998</v>
      </c>
      <c r="I653" s="108">
        <f t="shared" ref="I653:J654" si="224">I654</f>
        <v>0</v>
      </c>
      <c r="J653" s="108">
        <f t="shared" si="224"/>
        <v>0</v>
      </c>
    </row>
    <row r="654" spans="1:10" s="221" customFormat="1" ht="60">
      <c r="A654" s="16"/>
      <c r="B654" s="18"/>
      <c r="C654" s="16" t="s">
        <v>246</v>
      </c>
      <c r="D654" s="16" t="s">
        <v>240</v>
      </c>
      <c r="E654" s="9" t="s">
        <v>1075</v>
      </c>
      <c r="F654" s="27" t="s">
        <v>282</v>
      </c>
      <c r="G654" s="130" t="s">
        <v>641</v>
      </c>
      <c r="H654" s="108">
        <f>H655</f>
        <v>359.35199999999998</v>
      </c>
      <c r="I654" s="108">
        <f t="shared" si="224"/>
        <v>0</v>
      </c>
      <c r="J654" s="108">
        <f t="shared" si="224"/>
        <v>0</v>
      </c>
    </row>
    <row r="655" spans="1:10" s="221" customFormat="1" ht="108">
      <c r="A655" s="16"/>
      <c r="B655" s="18"/>
      <c r="C655" s="16" t="s">
        <v>246</v>
      </c>
      <c r="D655" s="16" t="s">
        <v>240</v>
      </c>
      <c r="E655" s="9" t="s">
        <v>1075</v>
      </c>
      <c r="F655" s="16" t="s">
        <v>287</v>
      </c>
      <c r="G655" s="22" t="s">
        <v>620</v>
      </c>
      <c r="H655" s="108">
        <v>359.35199999999998</v>
      </c>
      <c r="I655" s="108">
        <v>0</v>
      </c>
      <c r="J655" s="108">
        <v>0</v>
      </c>
    </row>
    <row r="656" spans="1:10" ht="72">
      <c r="A656" s="16"/>
      <c r="B656" s="18"/>
      <c r="C656" s="16" t="s">
        <v>246</v>
      </c>
      <c r="D656" s="16" t="s">
        <v>240</v>
      </c>
      <c r="E656" s="101" t="s">
        <v>392</v>
      </c>
      <c r="F656" s="168"/>
      <c r="G656" s="169" t="s">
        <v>755</v>
      </c>
      <c r="H656" s="108">
        <f>H657</f>
        <v>364.12199999999996</v>
      </c>
      <c r="I656" s="108">
        <f t="shared" ref="I656:J657" si="225">I657</f>
        <v>0</v>
      </c>
      <c r="J656" s="108">
        <f t="shared" si="225"/>
        <v>0</v>
      </c>
    </row>
    <row r="657" spans="1:10" ht="96">
      <c r="A657" s="16"/>
      <c r="B657" s="18"/>
      <c r="C657" s="16" t="s">
        <v>246</v>
      </c>
      <c r="D657" s="16" t="s">
        <v>240</v>
      </c>
      <c r="E657" s="9" t="s">
        <v>393</v>
      </c>
      <c r="F657" s="16"/>
      <c r="G657" s="22" t="s">
        <v>756</v>
      </c>
      <c r="H657" s="108">
        <f>H658</f>
        <v>364.12199999999996</v>
      </c>
      <c r="I657" s="108">
        <f t="shared" si="225"/>
        <v>0</v>
      </c>
      <c r="J657" s="108">
        <f t="shared" si="225"/>
        <v>0</v>
      </c>
    </row>
    <row r="658" spans="1:10" ht="48">
      <c r="A658" s="16"/>
      <c r="B658" s="18"/>
      <c r="C658" s="16" t="s">
        <v>246</v>
      </c>
      <c r="D658" s="16" t="s">
        <v>240</v>
      </c>
      <c r="E658" s="9" t="s">
        <v>1056</v>
      </c>
      <c r="F658" s="16"/>
      <c r="G658" s="22" t="s">
        <v>1055</v>
      </c>
      <c r="H658" s="108">
        <f>H659+H662+H665</f>
        <v>364.12199999999996</v>
      </c>
      <c r="I658" s="108">
        <f t="shared" ref="I658:J658" si="226">I659+I662+I665</f>
        <v>0</v>
      </c>
      <c r="J658" s="108">
        <f t="shared" si="226"/>
        <v>0</v>
      </c>
    </row>
    <row r="659" spans="1:10" ht="108">
      <c r="A659" s="16"/>
      <c r="B659" s="18"/>
      <c r="C659" s="16" t="s">
        <v>246</v>
      </c>
      <c r="D659" s="16" t="s">
        <v>240</v>
      </c>
      <c r="E659" s="9" t="s">
        <v>1057</v>
      </c>
      <c r="F659" s="16"/>
      <c r="G659" s="22" t="s">
        <v>1058</v>
      </c>
      <c r="H659" s="108">
        <f>H660</f>
        <v>83.6</v>
      </c>
      <c r="I659" s="108">
        <f t="shared" ref="I659:J660" si="227">I660</f>
        <v>0</v>
      </c>
      <c r="J659" s="108">
        <f t="shared" si="227"/>
        <v>0</v>
      </c>
    </row>
    <row r="660" spans="1:10" ht="48">
      <c r="A660" s="16"/>
      <c r="B660" s="18"/>
      <c r="C660" s="16" t="s">
        <v>246</v>
      </c>
      <c r="D660" s="16" t="s">
        <v>240</v>
      </c>
      <c r="E660" s="9" t="s">
        <v>1057</v>
      </c>
      <c r="F660" s="24" t="s">
        <v>242</v>
      </c>
      <c r="G660" s="130" t="s">
        <v>654</v>
      </c>
      <c r="H660" s="108">
        <f>H661</f>
        <v>83.6</v>
      </c>
      <c r="I660" s="108">
        <f t="shared" si="227"/>
        <v>0</v>
      </c>
      <c r="J660" s="108">
        <f t="shared" si="227"/>
        <v>0</v>
      </c>
    </row>
    <row r="661" spans="1:10" ht="24">
      <c r="A661" s="16"/>
      <c r="B661" s="18"/>
      <c r="C661" s="16" t="s">
        <v>246</v>
      </c>
      <c r="D661" s="16" t="s">
        <v>240</v>
      </c>
      <c r="E661" s="9" t="s">
        <v>1057</v>
      </c>
      <c r="F661" s="16" t="s">
        <v>244</v>
      </c>
      <c r="G661" s="22" t="s">
        <v>640</v>
      </c>
      <c r="H661" s="108">
        <v>83.6</v>
      </c>
      <c r="I661" s="108">
        <v>0</v>
      </c>
      <c r="J661" s="108">
        <v>0</v>
      </c>
    </row>
    <row r="662" spans="1:10" ht="96">
      <c r="A662" s="16"/>
      <c r="B662" s="18"/>
      <c r="C662" s="16" t="s">
        <v>246</v>
      </c>
      <c r="D662" s="16" t="s">
        <v>240</v>
      </c>
      <c r="E662" s="9" t="s">
        <v>1059</v>
      </c>
      <c r="F662" s="16"/>
      <c r="G662" s="22" t="s">
        <v>1060</v>
      </c>
      <c r="H662" s="108">
        <f>H663</f>
        <v>230.52199999999999</v>
      </c>
      <c r="I662" s="108">
        <f t="shared" ref="I662:J663" si="228">I663</f>
        <v>0</v>
      </c>
      <c r="J662" s="108">
        <f t="shared" si="228"/>
        <v>0</v>
      </c>
    </row>
    <row r="663" spans="1:10" ht="48">
      <c r="A663" s="16"/>
      <c r="B663" s="18"/>
      <c r="C663" s="16" t="s">
        <v>246</v>
      </c>
      <c r="D663" s="16" t="s">
        <v>240</v>
      </c>
      <c r="E663" s="9" t="s">
        <v>1059</v>
      </c>
      <c r="F663" s="24" t="s">
        <v>242</v>
      </c>
      <c r="G663" s="130" t="s">
        <v>654</v>
      </c>
      <c r="H663" s="108">
        <f>H664</f>
        <v>230.52199999999999</v>
      </c>
      <c r="I663" s="108">
        <f t="shared" si="228"/>
        <v>0</v>
      </c>
      <c r="J663" s="108">
        <f t="shared" si="228"/>
        <v>0</v>
      </c>
    </row>
    <row r="664" spans="1:10" ht="24">
      <c r="A664" s="16"/>
      <c r="B664" s="18"/>
      <c r="C664" s="16" t="s">
        <v>246</v>
      </c>
      <c r="D664" s="16" t="s">
        <v>240</v>
      </c>
      <c r="E664" s="9" t="s">
        <v>1059</v>
      </c>
      <c r="F664" s="16" t="s">
        <v>244</v>
      </c>
      <c r="G664" s="22" t="s">
        <v>640</v>
      </c>
      <c r="H664" s="108">
        <v>230.52199999999999</v>
      </c>
      <c r="I664" s="108">
        <v>0</v>
      </c>
      <c r="J664" s="108">
        <v>0</v>
      </c>
    </row>
    <row r="665" spans="1:10" s="234" customFormat="1" ht="144">
      <c r="A665" s="16"/>
      <c r="B665" s="18"/>
      <c r="C665" s="16" t="s">
        <v>246</v>
      </c>
      <c r="D665" s="16" t="s">
        <v>240</v>
      </c>
      <c r="E665" s="9" t="s">
        <v>1110</v>
      </c>
      <c r="F665" s="16"/>
      <c r="G665" s="22" t="s">
        <v>1111</v>
      </c>
      <c r="H665" s="108">
        <f>H666</f>
        <v>50</v>
      </c>
      <c r="I665" s="108">
        <f t="shared" ref="I665:J665" si="229">I666</f>
        <v>0</v>
      </c>
      <c r="J665" s="108">
        <f t="shared" si="229"/>
        <v>0</v>
      </c>
    </row>
    <row r="666" spans="1:10" s="234" customFormat="1" ht="48">
      <c r="A666" s="16"/>
      <c r="B666" s="18"/>
      <c r="C666" s="16" t="s">
        <v>246</v>
      </c>
      <c r="D666" s="16" t="s">
        <v>240</v>
      </c>
      <c r="E666" s="9" t="s">
        <v>1110</v>
      </c>
      <c r="F666" s="24" t="s">
        <v>242</v>
      </c>
      <c r="G666" s="130" t="s">
        <v>654</v>
      </c>
      <c r="H666" s="108">
        <f>H667</f>
        <v>50</v>
      </c>
      <c r="I666" s="108">
        <f t="shared" ref="I666:J666" si="230">I667</f>
        <v>0</v>
      </c>
      <c r="J666" s="108">
        <f t="shared" si="230"/>
        <v>0</v>
      </c>
    </row>
    <row r="667" spans="1:10" s="234" customFormat="1" ht="24">
      <c r="A667" s="16"/>
      <c r="B667" s="18"/>
      <c r="C667" s="16" t="s">
        <v>246</v>
      </c>
      <c r="D667" s="16" t="s">
        <v>240</v>
      </c>
      <c r="E667" s="9" t="s">
        <v>1110</v>
      </c>
      <c r="F667" s="16" t="s">
        <v>244</v>
      </c>
      <c r="G667" s="22" t="s">
        <v>640</v>
      </c>
      <c r="H667" s="108">
        <v>50</v>
      </c>
      <c r="I667" s="108">
        <v>0</v>
      </c>
      <c r="J667" s="108">
        <v>0</v>
      </c>
    </row>
    <row r="668" spans="1:10" ht="24">
      <c r="A668" s="16"/>
      <c r="B668" s="18"/>
      <c r="C668" s="16" t="s">
        <v>246</v>
      </c>
      <c r="D668" s="9" t="s">
        <v>233</v>
      </c>
      <c r="E668" s="19"/>
      <c r="F668" s="18"/>
      <c r="G668" s="145" t="s">
        <v>1123</v>
      </c>
      <c r="H668" s="118">
        <f>H669</f>
        <v>5411.8069999999998</v>
      </c>
      <c r="I668" s="118">
        <f>I670</f>
        <v>5411.8069999999998</v>
      </c>
      <c r="J668" s="118">
        <f>J670</f>
        <v>5411.8069999999998</v>
      </c>
    </row>
    <row r="669" spans="1:10" ht="60">
      <c r="A669" s="16"/>
      <c r="B669" s="18"/>
      <c r="C669" s="168" t="s">
        <v>246</v>
      </c>
      <c r="D669" s="101" t="s">
        <v>233</v>
      </c>
      <c r="E669" s="101" t="s">
        <v>127</v>
      </c>
      <c r="F669" s="168"/>
      <c r="G669" s="169" t="s">
        <v>939</v>
      </c>
      <c r="H669" s="170">
        <f>H670</f>
        <v>5411.8069999999998</v>
      </c>
      <c r="I669" s="170">
        <f t="shared" ref="I669:J670" si="231">I670</f>
        <v>5411.8069999999998</v>
      </c>
      <c r="J669" s="170">
        <f t="shared" si="231"/>
        <v>5411.8069999999998</v>
      </c>
    </row>
    <row r="670" spans="1:10" ht="24">
      <c r="A670" s="16"/>
      <c r="B670" s="18"/>
      <c r="C670" s="16" t="s">
        <v>246</v>
      </c>
      <c r="D670" s="9" t="s">
        <v>233</v>
      </c>
      <c r="E670" s="9" t="s">
        <v>941</v>
      </c>
      <c r="F670" s="16"/>
      <c r="G670" s="22" t="s">
        <v>704</v>
      </c>
      <c r="H670" s="108">
        <f>H671</f>
        <v>5411.8069999999998</v>
      </c>
      <c r="I670" s="108">
        <f t="shared" si="231"/>
        <v>5411.8069999999998</v>
      </c>
      <c r="J670" s="108">
        <f t="shared" si="231"/>
        <v>5411.8069999999998</v>
      </c>
    </row>
    <row r="671" spans="1:10" ht="36">
      <c r="A671" s="16"/>
      <c r="B671" s="18"/>
      <c r="C671" s="16" t="s">
        <v>246</v>
      </c>
      <c r="D671" s="9" t="s">
        <v>233</v>
      </c>
      <c r="E671" s="9" t="s">
        <v>942</v>
      </c>
      <c r="F671" s="16"/>
      <c r="G671" s="22" t="s">
        <v>991</v>
      </c>
      <c r="H671" s="108">
        <f>H672+H677</f>
        <v>5411.8069999999998</v>
      </c>
      <c r="I671" s="108">
        <f t="shared" ref="I671:J671" si="232">I672+I677</f>
        <v>5411.8069999999998</v>
      </c>
      <c r="J671" s="108">
        <f t="shared" si="232"/>
        <v>5411.8069999999998</v>
      </c>
    </row>
    <row r="672" spans="1:10" ht="72">
      <c r="A672" s="16"/>
      <c r="B672" s="18"/>
      <c r="C672" s="216" t="s">
        <v>246</v>
      </c>
      <c r="D672" s="217" t="s">
        <v>233</v>
      </c>
      <c r="E672" s="171" t="s">
        <v>961</v>
      </c>
      <c r="F672" s="16"/>
      <c r="G672" s="22" t="s">
        <v>852</v>
      </c>
      <c r="H672" s="108">
        <f>H673</f>
        <v>3111.509</v>
      </c>
      <c r="I672" s="108">
        <f t="shared" ref="I672:J672" si="233">I673</f>
        <v>3111.509</v>
      </c>
      <c r="J672" s="108">
        <f t="shared" si="233"/>
        <v>3111.509</v>
      </c>
    </row>
    <row r="673" spans="1:10" ht="120">
      <c r="A673" s="16"/>
      <c r="B673" s="18"/>
      <c r="C673" s="16" t="s">
        <v>246</v>
      </c>
      <c r="D673" s="9" t="s">
        <v>233</v>
      </c>
      <c r="E673" s="172" t="s">
        <v>961</v>
      </c>
      <c r="F673" s="24" t="s">
        <v>543</v>
      </c>
      <c r="G673" s="130" t="s">
        <v>544</v>
      </c>
      <c r="H673" s="108">
        <f>H674+H675+H676</f>
        <v>3111.509</v>
      </c>
      <c r="I673" s="108">
        <f t="shared" ref="I673:J673" si="234">I674+I675+I676</f>
        <v>3111.509</v>
      </c>
      <c r="J673" s="108">
        <f t="shared" si="234"/>
        <v>3111.509</v>
      </c>
    </row>
    <row r="674" spans="1:10" ht="36">
      <c r="A674" s="16"/>
      <c r="B674" s="18"/>
      <c r="C674" s="16" t="s">
        <v>246</v>
      </c>
      <c r="D674" s="9" t="s">
        <v>233</v>
      </c>
      <c r="E674" s="172" t="s">
        <v>961</v>
      </c>
      <c r="F674" s="25" t="s">
        <v>545</v>
      </c>
      <c r="G674" s="133" t="s">
        <v>170</v>
      </c>
      <c r="H674" s="108">
        <v>1889.7919999999999</v>
      </c>
      <c r="I674" s="108">
        <v>1889.7919999999999</v>
      </c>
      <c r="J674" s="108">
        <v>1889.7919999999999</v>
      </c>
    </row>
    <row r="675" spans="1:10" ht="60">
      <c r="A675" s="16"/>
      <c r="B675" s="18"/>
      <c r="C675" s="16" t="s">
        <v>246</v>
      </c>
      <c r="D675" s="9" t="s">
        <v>233</v>
      </c>
      <c r="E675" s="172" t="s">
        <v>961</v>
      </c>
      <c r="F675" s="25" t="s">
        <v>546</v>
      </c>
      <c r="G675" s="133" t="s">
        <v>171</v>
      </c>
      <c r="H675" s="108">
        <v>500</v>
      </c>
      <c r="I675" s="108">
        <v>500</v>
      </c>
      <c r="J675" s="108">
        <v>500</v>
      </c>
    </row>
    <row r="676" spans="1:10" ht="72">
      <c r="A676" s="16"/>
      <c r="B676" s="18"/>
      <c r="C676" s="16" t="s">
        <v>246</v>
      </c>
      <c r="D676" s="9" t="s">
        <v>233</v>
      </c>
      <c r="E676" s="172" t="s">
        <v>961</v>
      </c>
      <c r="F676" s="25">
        <v>129</v>
      </c>
      <c r="G676" s="133" t="s">
        <v>172</v>
      </c>
      <c r="H676" s="108">
        <v>721.71699999999998</v>
      </c>
      <c r="I676" s="108">
        <v>721.71699999999998</v>
      </c>
      <c r="J676" s="108">
        <v>721.71699999999998</v>
      </c>
    </row>
    <row r="677" spans="1:10" ht="72">
      <c r="A677" s="16"/>
      <c r="B677" s="18"/>
      <c r="C677" s="184" t="s">
        <v>246</v>
      </c>
      <c r="D677" s="96" t="s">
        <v>233</v>
      </c>
      <c r="E677" s="190" t="s">
        <v>985</v>
      </c>
      <c r="F677" s="25"/>
      <c r="G677" s="133" t="s">
        <v>716</v>
      </c>
      <c r="H677" s="108">
        <f>H678</f>
        <v>2300.2979999999998</v>
      </c>
      <c r="I677" s="108">
        <f t="shared" ref="I677:J677" si="235">I678</f>
        <v>2300.2979999999998</v>
      </c>
      <c r="J677" s="108">
        <f t="shared" si="235"/>
        <v>2300.2979999999998</v>
      </c>
    </row>
    <row r="678" spans="1:10" ht="120">
      <c r="A678" s="16"/>
      <c r="B678" s="18"/>
      <c r="C678" s="16" t="s">
        <v>246</v>
      </c>
      <c r="D678" s="9" t="s">
        <v>233</v>
      </c>
      <c r="E678" s="179" t="s">
        <v>985</v>
      </c>
      <c r="F678" s="24" t="s">
        <v>543</v>
      </c>
      <c r="G678" s="130" t="s">
        <v>544</v>
      </c>
      <c r="H678" s="108">
        <f>H679+H680</f>
        <v>2300.2979999999998</v>
      </c>
      <c r="I678" s="108">
        <f t="shared" ref="I678:J678" si="236">I679+I680</f>
        <v>2300.2979999999998</v>
      </c>
      <c r="J678" s="108">
        <f t="shared" si="236"/>
        <v>2300.2979999999998</v>
      </c>
    </row>
    <row r="679" spans="1:10" ht="36">
      <c r="A679" s="16"/>
      <c r="B679" s="18"/>
      <c r="C679" s="16" t="s">
        <v>246</v>
      </c>
      <c r="D679" s="9" t="s">
        <v>233</v>
      </c>
      <c r="E679" s="179" t="s">
        <v>985</v>
      </c>
      <c r="F679" s="25" t="s">
        <v>545</v>
      </c>
      <c r="G679" s="133" t="s">
        <v>170</v>
      </c>
      <c r="H679" s="108">
        <v>1766.742</v>
      </c>
      <c r="I679" s="108">
        <v>1766.742</v>
      </c>
      <c r="J679" s="108">
        <v>1766.742</v>
      </c>
    </row>
    <row r="680" spans="1:10" ht="72">
      <c r="A680" s="16"/>
      <c r="B680" s="18"/>
      <c r="C680" s="16" t="s">
        <v>246</v>
      </c>
      <c r="D680" s="9" t="s">
        <v>233</v>
      </c>
      <c r="E680" s="179" t="s">
        <v>985</v>
      </c>
      <c r="F680" s="25">
        <v>129</v>
      </c>
      <c r="G680" s="133" t="s">
        <v>172</v>
      </c>
      <c r="H680" s="108">
        <v>533.55600000000004</v>
      </c>
      <c r="I680" s="108">
        <v>533.55600000000004</v>
      </c>
      <c r="J680" s="108">
        <v>533.55600000000004</v>
      </c>
    </row>
    <row r="681" spans="1:10">
      <c r="A681" s="16"/>
      <c r="B681" s="18"/>
      <c r="C681" s="18">
        <v>10</v>
      </c>
      <c r="D681" s="19" t="s">
        <v>234</v>
      </c>
      <c r="E681" s="19"/>
      <c r="F681" s="18"/>
      <c r="G681" s="145" t="s">
        <v>304</v>
      </c>
      <c r="H681" s="118">
        <f>H682+H689+H696+H721</f>
        <v>54805.911999999997</v>
      </c>
      <c r="I681" s="118">
        <f>I682+I689+I696+I721</f>
        <v>27374.6</v>
      </c>
      <c r="J681" s="118">
        <f>J682+J689+J696+J721</f>
        <v>24753.334999999999</v>
      </c>
    </row>
    <row r="682" spans="1:10">
      <c r="A682" s="16"/>
      <c r="B682" s="18"/>
      <c r="C682" s="92">
        <v>10</v>
      </c>
      <c r="D682" s="92" t="s">
        <v>240</v>
      </c>
      <c r="E682" s="91"/>
      <c r="F682" s="92"/>
      <c r="G682" s="105" t="s">
        <v>28</v>
      </c>
      <c r="H682" s="119">
        <f t="shared" ref="H682:J683" si="237">H683</f>
        <v>4344.6760000000004</v>
      </c>
      <c r="I682" s="119">
        <f t="shared" si="237"/>
        <v>4344.6760000000004</v>
      </c>
      <c r="J682" s="119">
        <f t="shared" si="237"/>
        <v>4344.6760000000004</v>
      </c>
    </row>
    <row r="683" spans="1:10" ht="60">
      <c r="A683" s="16"/>
      <c r="B683" s="18"/>
      <c r="C683" s="16">
        <v>10</v>
      </c>
      <c r="D683" s="168" t="s">
        <v>240</v>
      </c>
      <c r="E683" s="101" t="s">
        <v>43</v>
      </c>
      <c r="F683" s="168"/>
      <c r="G683" s="169" t="s">
        <v>788</v>
      </c>
      <c r="H683" s="170">
        <f t="shared" si="237"/>
        <v>4344.6760000000004</v>
      </c>
      <c r="I683" s="170">
        <f t="shared" si="237"/>
        <v>4344.6760000000004</v>
      </c>
      <c r="J683" s="170">
        <f t="shared" si="237"/>
        <v>4344.6760000000004</v>
      </c>
    </row>
    <row r="684" spans="1:10" ht="48">
      <c r="A684" s="16"/>
      <c r="B684" s="18"/>
      <c r="C684" s="16">
        <v>10</v>
      </c>
      <c r="D684" s="16" t="s">
        <v>240</v>
      </c>
      <c r="E684" s="9" t="s">
        <v>44</v>
      </c>
      <c r="F684" s="16"/>
      <c r="G684" s="22" t="s">
        <v>708</v>
      </c>
      <c r="H684" s="108">
        <f>H688</f>
        <v>4344.6760000000004</v>
      </c>
      <c r="I684" s="108">
        <f>I688</f>
        <v>4344.6760000000004</v>
      </c>
      <c r="J684" s="108">
        <f>J688</f>
        <v>4344.6760000000004</v>
      </c>
    </row>
    <row r="685" spans="1:10" ht="36">
      <c r="A685" s="16"/>
      <c r="B685" s="18"/>
      <c r="C685" s="16">
        <v>10</v>
      </c>
      <c r="D685" s="16" t="s">
        <v>240</v>
      </c>
      <c r="E685" s="9" t="s">
        <v>102</v>
      </c>
      <c r="F685" s="16"/>
      <c r="G685" s="22" t="s">
        <v>949</v>
      </c>
      <c r="H685" s="108">
        <f>H687</f>
        <v>4344.6760000000004</v>
      </c>
      <c r="I685" s="108">
        <f>I687</f>
        <v>4344.6760000000004</v>
      </c>
      <c r="J685" s="108">
        <f>J687</f>
        <v>4344.6760000000004</v>
      </c>
    </row>
    <row r="686" spans="1:10" ht="36">
      <c r="A686" s="16"/>
      <c r="B686" s="18"/>
      <c r="C686" s="16">
        <v>10</v>
      </c>
      <c r="D686" s="16" t="s">
        <v>240</v>
      </c>
      <c r="E686" s="172" t="s">
        <v>751</v>
      </c>
      <c r="F686" s="16"/>
      <c r="G686" s="22" t="s">
        <v>752</v>
      </c>
      <c r="H686" s="108">
        <f>H687</f>
        <v>4344.6760000000004</v>
      </c>
      <c r="I686" s="108">
        <f t="shared" ref="I686:J686" si="238">I687</f>
        <v>4344.6760000000004</v>
      </c>
      <c r="J686" s="108">
        <f t="shared" si="238"/>
        <v>4344.6760000000004</v>
      </c>
    </row>
    <row r="687" spans="1:10" ht="24">
      <c r="A687" s="16"/>
      <c r="B687" s="18"/>
      <c r="C687" s="16">
        <v>10</v>
      </c>
      <c r="D687" s="16" t="s">
        <v>240</v>
      </c>
      <c r="E687" s="172" t="s">
        <v>751</v>
      </c>
      <c r="F687" s="24" t="s">
        <v>551</v>
      </c>
      <c r="G687" s="130" t="s">
        <v>14</v>
      </c>
      <c r="H687" s="108">
        <f>H688</f>
        <v>4344.6760000000004</v>
      </c>
      <c r="I687" s="108">
        <f>I688</f>
        <v>4344.6760000000004</v>
      </c>
      <c r="J687" s="108">
        <f>J688</f>
        <v>4344.6760000000004</v>
      </c>
    </row>
    <row r="688" spans="1:10" ht="24">
      <c r="A688" s="16"/>
      <c r="B688" s="18"/>
      <c r="C688" s="16" t="s">
        <v>305</v>
      </c>
      <c r="D688" s="16" t="s">
        <v>240</v>
      </c>
      <c r="E688" s="172" t="s">
        <v>751</v>
      </c>
      <c r="F688" s="16">
        <v>312</v>
      </c>
      <c r="G688" s="22" t="s">
        <v>536</v>
      </c>
      <c r="H688" s="108">
        <v>4344.6760000000004</v>
      </c>
      <c r="I688" s="108">
        <v>4344.6760000000004</v>
      </c>
      <c r="J688" s="108">
        <v>4344.6760000000004</v>
      </c>
    </row>
    <row r="689" spans="1:10" ht="24">
      <c r="A689" s="16"/>
      <c r="B689" s="18"/>
      <c r="C689" s="92" t="s">
        <v>305</v>
      </c>
      <c r="D689" s="92" t="s">
        <v>306</v>
      </c>
      <c r="E689" s="91"/>
      <c r="F689" s="92"/>
      <c r="G689" s="105" t="s">
        <v>307</v>
      </c>
      <c r="H689" s="119">
        <f>H690</f>
        <v>9108</v>
      </c>
      <c r="I689" s="119">
        <f>I690</f>
        <v>9108</v>
      </c>
      <c r="J689" s="119">
        <f>J690</f>
        <v>9108</v>
      </c>
    </row>
    <row r="690" spans="1:10" ht="60">
      <c r="A690" s="16"/>
      <c r="B690" s="18"/>
      <c r="C690" s="168" t="s">
        <v>305</v>
      </c>
      <c r="D690" s="168" t="s">
        <v>306</v>
      </c>
      <c r="E690" s="101" t="s">
        <v>43</v>
      </c>
      <c r="F690" s="168"/>
      <c r="G690" s="169" t="s">
        <v>788</v>
      </c>
      <c r="H690" s="170">
        <f>H692</f>
        <v>9108</v>
      </c>
      <c r="I690" s="170">
        <f>I692</f>
        <v>9108</v>
      </c>
      <c r="J690" s="170">
        <f>J692</f>
        <v>9108</v>
      </c>
    </row>
    <row r="691" spans="1:10" ht="48">
      <c r="A691" s="16"/>
      <c r="B691" s="18"/>
      <c r="C691" s="16" t="s">
        <v>305</v>
      </c>
      <c r="D691" s="16" t="s">
        <v>306</v>
      </c>
      <c r="E691" s="9" t="s">
        <v>44</v>
      </c>
      <c r="F691" s="16"/>
      <c r="G691" s="22" t="s">
        <v>708</v>
      </c>
      <c r="H691" s="108">
        <f>H692</f>
        <v>9108</v>
      </c>
      <c r="I691" s="108">
        <f t="shared" ref="I691:J691" si="239">I692</f>
        <v>9108</v>
      </c>
      <c r="J691" s="108">
        <f t="shared" si="239"/>
        <v>9108</v>
      </c>
    </row>
    <row r="692" spans="1:10" ht="48">
      <c r="A692" s="16"/>
      <c r="B692" s="18"/>
      <c r="C692" s="16" t="s">
        <v>305</v>
      </c>
      <c r="D692" s="16" t="s">
        <v>306</v>
      </c>
      <c r="E692" s="9" t="s">
        <v>45</v>
      </c>
      <c r="F692" s="9"/>
      <c r="G692" s="22" t="s">
        <v>709</v>
      </c>
      <c r="H692" s="108">
        <f t="shared" ref="H692:J694" si="240">H693</f>
        <v>9108</v>
      </c>
      <c r="I692" s="108">
        <f t="shared" si="240"/>
        <v>9108</v>
      </c>
      <c r="J692" s="108">
        <f t="shared" si="240"/>
        <v>9108</v>
      </c>
    </row>
    <row r="693" spans="1:10" ht="144">
      <c r="A693" s="16"/>
      <c r="B693" s="18"/>
      <c r="C693" s="16" t="s">
        <v>305</v>
      </c>
      <c r="D693" s="16" t="s">
        <v>306</v>
      </c>
      <c r="E693" s="9" t="s">
        <v>753</v>
      </c>
      <c r="F693" s="16"/>
      <c r="G693" s="22" t="s">
        <v>122</v>
      </c>
      <c r="H693" s="108">
        <f t="shared" si="240"/>
        <v>9108</v>
      </c>
      <c r="I693" s="108">
        <f t="shared" si="240"/>
        <v>9108</v>
      </c>
      <c r="J693" s="108">
        <f t="shared" si="240"/>
        <v>9108</v>
      </c>
    </row>
    <row r="694" spans="1:10" ht="24">
      <c r="A694" s="16"/>
      <c r="B694" s="18"/>
      <c r="C694" s="16" t="s">
        <v>305</v>
      </c>
      <c r="D694" s="16" t="s">
        <v>306</v>
      </c>
      <c r="E694" s="9" t="s">
        <v>753</v>
      </c>
      <c r="F694" s="24" t="s">
        <v>551</v>
      </c>
      <c r="G694" s="130" t="s">
        <v>14</v>
      </c>
      <c r="H694" s="108">
        <f t="shared" si="240"/>
        <v>9108</v>
      </c>
      <c r="I694" s="108">
        <f t="shared" si="240"/>
        <v>9108</v>
      </c>
      <c r="J694" s="108">
        <f t="shared" si="240"/>
        <v>9108</v>
      </c>
    </row>
    <row r="695" spans="1:10" ht="60">
      <c r="A695" s="16"/>
      <c r="B695" s="18"/>
      <c r="C695" s="16" t="s">
        <v>305</v>
      </c>
      <c r="D695" s="16" t="s">
        <v>306</v>
      </c>
      <c r="E695" s="9" t="s">
        <v>753</v>
      </c>
      <c r="F695" s="16">
        <v>313</v>
      </c>
      <c r="G695" s="22" t="s">
        <v>62</v>
      </c>
      <c r="H695" s="108">
        <v>9108</v>
      </c>
      <c r="I695" s="108">
        <v>9108</v>
      </c>
      <c r="J695" s="108">
        <v>9108</v>
      </c>
    </row>
    <row r="696" spans="1:10">
      <c r="A696" s="16"/>
      <c r="B696" s="18"/>
      <c r="C696" s="92" t="s">
        <v>305</v>
      </c>
      <c r="D696" s="92" t="s">
        <v>233</v>
      </c>
      <c r="E696" s="103"/>
      <c r="F696" s="104"/>
      <c r="G696" s="146" t="s">
        <v>29</v>
      </c>
      <c r="H696" s="119">
        <f>H697+H703+H712</f>
        <v>40846.235999999997</v>
      </c>
      <c r="I696" s="119">
        <f t="shared" ref="I696:J696" si="241">I697+I703+I712</f>
        <v>13414.923999999999</v>
      </c>
      <c r="J696" s="119">
        <f t="shared" si="241"/>
        <v>10793.659</v>
      </c>
    </row>
    <row r="697" spans="1:10" ht="60">
      <c r="A697" s="16"/>
      <c r="B697" s="18"/>
      <c r="C697" s="168" t="s">
        <v>305</v>
      </c>
      <c r="D697" s="168" t="s">
        <v>233</v>
      </c>
      <c r="E697" s="101" t="s">
        <v>396</v>
      </c>
      <c r="F697" s="101"/>
      <c r="G697" s="169" t="s">
        <v>983</v>
      </c>
      <c r="H697" s="170">
        <f>H698</f>
        <v>1338.124</v>
      </c>
      <c r="I697" s="170">
        <f t="shared" ref="I697:J699" si="242">I698</f>
        <v>1338.124</v>
      </c>
      <c r="J697" s="170">
        <f t="shared" si="242"/>
        <v>1132.259</v>
      </c>
    </row>
    <row r="698" spans="1:10" ht="48">
      <c r="A698" s="16"/>
      <c r="B698" s="18"/>
      <c r="C698" s="16" t="s">
        <v>305</v>
      </c>
      <c r="D698" s="16" t="s">
        <v>233</v>
      </c>
      <c r="E698" s="9" t="s">
        <v>524</v>
      </c>
      <c r="F698" s="9"/>
      <c r="G698" s="22" t="s">
        <v>661</v>
      </c>
      <c r="H698" s="108">
        <f>H699</f>
        <v>1338.124</v>
      </c>
      <c r="I698" s="108">
        <f t="shared" si="242"/>
        <v>1338.124</v>
      </c>
      <c r="J698" s="108">
        <f t="shared" si="242"/>
        <v>1132.259</v>
      </c>
    </row>
    <row r="699" spans="1:10" ht="36">
      <c r="A699" s="16"/>
      <c r="B699" s="18"/>
      <c r="C699" s="16" t="s">
        <v>305</v>
      </c>
      <c r="D699" s="16" t="s">
        <v>233</v>
      </c>
      <c r="E699" s="9" t="s">
        <v>526</v>
      </c>
      <c r="F699" s="9"/>
      <c r="G699" s="22" t="s">
        <v>675</v>
      </c>
      <c r="H699" s="108">
        <f>H700</f>
        <v>1338.124</v>
      </c>
      <c r="I699" s="108">
        <f t="shared" si="242"/>
        <v>1338.124</v>
      </c>
      <c r="J699" s="108">
        <f t="shared" si="242"/>
        <v>1132.259</v>
      </c>
    </row>
    <row r="700" spans="1:10" ht="36">
      <c r="A700" s="16"/>
      <c r="B700" s="18"/>
      <c r="C700" s="16" t="s">
        <v>305</v>
      </c>
      <c r="D700" s="16" t="s">
        <v>233</v>
      </c>
      <c r="E700" s="9" t="s">
        <v>692</v>
      </c>
      <c r="F700" s="9"/>
      <c r="G700" s="22" t="s">
        <v>31</v>
      </c>
      <c r="H700" s="108">
        <f t="shared" ref="H700:J701" si="243">H701</f>
        <v>1338.124</v>
      </c>
      <c r="I700" s="108">
        <f t="shared" si="243"/>
        <v>1338.124</v>
      </c>
      <c r="J700" s="108">
        <f t="shared" si="243"/>
        <v>1132.259</v>
      </c>
    </row>
    <row r="701" spans="1:10" ht="24">
      <c r="A701" s="16"/>
      <c r="B701" s="18"/>
      <c r="C701" s="16" t="s">
        <v>305</v>
      </c>
      <c r="D701" s="16" t="s">
        <v>233</v>
      </c>
      <c r="E701" s="9" t="s">
        <v>692</v>
      </c>
      <c r="F701" s="24" t="s">
        <v>551</v>
      </c>
      <c r="G701" s="130" t="s">
        <v>14</v>
      </c>
      <c r="H701" s="108">
        <f t="shared" si="243"/>
        <v>1338.124</v>
      </c>
      <c r="I701" s="108">
        <f t="shared" si="243"/>
        <v>1338.124</v>
      </c>
      <c r="J701" s="108">
        <f t="shared" si="243"/>
        <v>1132.259</v>
      </c>
    </row>
    <row r="702" spans="1:10" ht="24">
      <c r="A702" s="16"/>
      <c r="B702" s="18"/>
      <c r="C702" s="16" t="s">
        <v>305</v>
      </c>
      <c r="D702" s="16" t="s">
        <v>233</v>
      </c>
      <c r="E702" s="9" t="s">
        <v>692</v>
      </c>
      <c r="F702" s="16" t="s">
        <v>118</v>
      </c>
      <c r="G702" s="22" t="s">
        <v>119</v>
      </c>
      <c r="H702" s="108">
        <v>1338.124</v>
      </c>
      <c r="I702" s="108">
        <v>1338.124</v>
      </c>
      <c r="J702" s="108">
        <v>1132.259</v>
      </c>
    </row>
    <row r="703" spans="1:10" ht="60">
      <c r="A703" s="16"/>
      <c r="B703" s="18"/>
      <c r="C703" s="168" t="s">
        <v>305</v>
      </c>
      <c r="D703" s="168" t="s">
        <v>233</v>
      </c>
      <c r="E703" s="101" t="s">
        <v>43</v>
      </c>
      <c r="F703" s="168"/>
      <c r="G703" s="169" t="s">
        <v>788</v>
      </c>
      <c r="H703" s="170">
        <f>H704</f>
        <v>19322.8</v>
      </c>
      <c r="I703" s="170">
        <f t="shared" ref="I703:J703" si="244">I704</f>
        <v>12076.8</v>
      </c>
      <c r="J703" s="170">
        <f t="shared" si="244"/>
        <v>9661.4</v>
      </c>
    </row>
    <row r="704" spans="1:10" ht="48">
      <c r="A704" s="16"/>
      <c r="B704" s="18"/>
      <c r="C704" s="16" t="s">
        <v>305</v>
      </c>
      <c r="D704" s="16" t="s">
        <v>233</v>
      </c>
      <c r="E704" s="9" t="s">
        <v>44</v>
      </c>
      <c r="F704" s="9"/>
      <c r="G704" s="22" t="s">
        <v>708</v>
      </c>
      <c r="H704" s="108">
        <f>H705</f>
        <v>19322.8</v>
      </c>
      <c r="I704" s="108">
        <f>I705</f>
        <v>12076.8</v>
      </c>
      <c r="J704" s="108">
        <f>J705</f>
        <v>9661.4</v>
      </c>
    </row>
    <row r="705" spans="1:10" ht="48">
      <c r="A705" s="16"/>
      <c r="B705" s="18"/>
      <c r="C705" s="16" t="s">
        <v>305</v>
      </c>
      <c r="D705" s="16" t="s">
        <v>233</v>
      </c>
      <c r="E705" s="9" t="s">
        <v>45</v>
      </c>
      <c r="F705" s="9"/>
      <c r="G705" s="22" t="s">
        <v>709</v>
      </c>
      <c r="H705" s="108">
        <f>H709+H706</f>
        <v>19322.8</v>
      </c>
      <c r="I705" s="108">
        <f>I709+I706</f>
        <v>12076.8</v>
      </c>
      <c r="J705" s="108">
        <f>J709+J706</f>
        <v>9661.4</v>
      </c>
    </row>
    <row r="706" spans="1:10" ht="108">
      <c r="A706" s="16"/>
      <c r="B706" s="18"/>
      <c r="C706" s="16" t="s">
        <v>305</v>
      </c>
      <c r="D706" s="16" t="s">
        <v>233</v>
      </c>
      <c r="E706" s="26" t="s">
        <v>754</v>
      </c>
      <c r="F706" s="134"/>
      <c r="G706" s="136" t="s">
        <v>576</v>
      </c>
      <c r="H706" s="108">
        <f t="shared" ref="H706:J707" si="245">H707</f>
        <v>9661.4</v>
      </c>
      <c r="I706" s="108">
        <f t="shared" si="245"/>
        <v>4830.7</v>
      </c>
      <c r="J706" s="108">
        <f t="shared" si="245"/>
        <v>4830.7</v>
      </c>
    </row>
    <row r="707" spans="1:10" ht="60">
      <c r="A707" s="16"/>
      <c r="B707" s="18"/>
      <c r="C707" s="16" t="s">
        <v>305</v>
      </c>
      <c r="D707" s="16" t="s">
        <v>233</v>
      </c>
      <c r="E707" s="26" t="s">
        <v>754</v>
      </c>
      <c r="F707" s="24">
        <v>400</v>
      </c>
      <c r="G707" s="130" t="s">
        <v>197</v>
      </c>
      <c r="H707" s="108">
        <f t="shared" si="245"/>
        <v>9661.4</v>
      </c>
      <c r="I707" s="108">
        <f t="shared" si="245"/>
        <v>4830.7</v>
      </c>
      <c r="J707" s="108">
        <f t="shared" si="245"/>
        <v>4830.7</v>
      </c>
    </row>
    <row r="708" spans="1:10" ht="72">
      <c r="A708" s="16"/>
      <c r="B708" s="18"/>
      <c r="C708" s="16" t="s">
        <v>305</v>
      </c>
      <c r="D708" s="16" t="s">
        <v>233</v>
      </c>
      <c r="E708" s="26" t="s">
        <v>754</v>
      </c>
      <c r="F708" s="16">
        <v>412</v>
      </c>
      <c r="G708" s="22" t="s">
        <v>182</v>
      </c>
      <c r="H708" s="108">
        <v>9661.4</v>
      </c>
      <c r="I708" s="108">
        <v>4830.7</v>
      </c>
      <c r="J708" s="108">
        <v>4830.7</v>
      </c>
    </row>
    <row r="709" spans="1:10" ht="132">
      <c r="A709" s="16"/>
      <c r="B709" s="18"/>
      <c r="C709" s="16" t="s">
        <v>305</v>
      </c>
      <c r="D709" s="16" t="s">
        <v>233</v>
      </c>
      <c r="E709" s="26" t="s">
        <v>1000</v>
      </c>
      <c r="F709" s="134"/>
      <c r="G709" s="136" t="s">
        <v>78</v>
      </c>
      <c r="H709" s="108">
        <f t="shared" ref="H709:J710" si="246">H710</f>
        <v>9661.4</v>
      </c>
      <c r="I709" s="108">
        <f t="shared" si="246"/>
        <v>7246.1</v>
      </c>
      <c r="J709" s="108">
        <f t="shared" si="246"/>
        <v>4830.7</v>
      </c>
    </row>
    <row r="710" spans="1:10" ht="60">
      <c r="A710" s="16"/>
      <c r="B710" s="18"/>
      <c r="C710" s="16" t="s">
        <v>305</v>
      </c>
      <c r="D710" s="16" t="s">
        <v>233</v>
      </c>
      <c r="E710" s="26" t="s">
        <v>1000</v>
      </c>
      <c r="F710" s="24">
        <v>400</v>
      </c>
      <c r="G710" s="130" t="s">
        <v>197</v>
      </c>
      <c r="H710" s="108">
        <f t="shared" si="246"/>
        <v>9661.4</v>
      </c>
      <c r="I710" s="108">
        <f t="shared" si="246"/>
        <v>7246.1</v>
      </c>
      <c r="J710" s="108">
        <f t="shared" si="246"/>
        <v>4830.7</v>
      </c>
    </row>
    <row r="711" spans="1:10" ht="72">
      <c r="A711" s="16"/>
      <c r="B711" s="18"/>
      <c r="C711" s="16" t="s">
        <v>305</v>
      </c>
      <c r="D711" s="16" t="s">
        <v>233</v>
      </c>
      <c r="E711" s="26" t="s">
        <v>1000</v>
      </c>
      <c r="F711" s="16">
        <v>412</v>
      </c>
      <c r="G711" s="22" t="s">
        <v>182</v>
      </c>
      <c r="H711" s="108">
        <v>9661.4</v>
      </c>
      <c r="I711" s="123">
        <v>7246.1</v>
      </c>
      <c r="J711" s="123">
        <v>4830.7</v>
      </c>
    </row>
    <row r="712" spans="1:10" ht="96">
      <c r="A712" s="16"/>
      <c r="B712" s="18"/>
      <c r="C712" s="16" t="s">
        <v>305</v>
      </c>
      <c r="D712" s="16" t="s">
        <v>233</v>
      </c>
      <c r="E712" s="173" t="s">
        <v>257</v>
      </c>
      <c r="F712" s="168"/>
      <c r="G712" s="169" t="s">
        <v>955</v>
      </c>
      <c r="H712" s="108">
        <f>H713</f>
        <v>20185.311999999998</v>
      </c>
      <c r="I712" s="108">
        <f t="shared" ref="I712:J719" si="247">I713</f>
        <v>0</v>
      </c>
      <c r="J712" s="108">
        <f t="shared" si="247"/>
        <v>0</v>
      </c>
    </row>
    <row r="713" spans="1:10" ht="84">
      <c r="A713" s="16"/>
      <c r="B713" s="18"/>
      <c r="C713" s="16" t="s">
        <v>305</v>
      </c>
      <c r="D713" s="16" t="s">
        <v>233</v>
      </c>
      <c r="E713" s="26" t="s">
        <v>258</v>
      </c>
      <c r="F713" s="16"/>
      <c r="G713" s="22" t="s">
        <v>858</v>
      </c>
      <c r="H713" s="108">
        <f>H714</f>
        <v>20185.311999999998</v>
      </c>
      <c r="I713" s="108">
        <f t="shared" si="247"/>
        <v>0</v>
      </c>
      <c r="J713" s="108">
        <f t="shared" si="247"/>
        <v>0</v>
      </c>
    </row>
    <row r="714" spans="1:10" ht="36">
      <c r="A714" s="16"/>
      <c r="B714" s="18"/>
      <c r="C714" s="16" t="s">
        <v>305</v>
      </c>
      <c r="D714" s="16" t="s">
        <v>233</v>
      </c>
      <c r="E714" s="190" t="s">
        <v>885</v>
      </c>
      <c r="F714" s="16"/>
      <c r="G714" s="22" t="s">
        <v>882</v>
      </c>
      <c r="H714" s="108">
        <f>H718+H715</f>
        <v>20185.311999999998</v>
      </c>
      <c r="I714" s="108">
        <f t="shared" ref="I714:J714" si="248">I718+I715</f>
        <v>0</v>
      </c>
      <c r="J714" s="108">
        <f t="shared" si="248"/>
        <v>0</v>
      </c>
    </row>
    <row r="715" spans="1:10" s="262" customFormat="1" ht="60">
      <c r="A715" s="16"/>
      <c r="B715" s="18"/>
      <c r="C715" s="16" t="s">
        <v>305</v>
      </c>
      <c r="D715" s="16" t="s">
        <v>233</v>
      </c>
      <c r="E715" s="26" t="s">
        <v>1129</v>
      </c>
      <c r="F715" s="16"/>
      <c r="G715" s="22" t="s">
        <v>1128</v>
      </c>
      <c r="H715" s="108">
        <f>H716</f>
        <v>16148.25</v>
      </c>
      <c r="I715" s="108">
        <f t="shared" si="247"/>
        <v>0</v>
      </c>
      <c r="J715" s="108">
        <f t="shared" si="247"/>
        <v>0</v>
      </c>
    </row>
    <row r="716" spans="1:10" s="262" customFormat="1" ht="24">
      <c r="A716" s="16"/>
      <c r="B716" s="18"/>
      <c r="C716" s="16" t="s">
        <v>305</v>
      </c>
      <c r="D716" s="16" t="s">
        <v>233</v>
      </c>
      <c r="E716" s="26" t="s">
        <v>1129</v>
      </c>
      <c r="F716" s="24" t="s">
        <v>551</v>
      </c>
      <c r="G716" s="130" t="s">
        <v>14</v>
      </c>
      <c r="H716" s="108">
        <f>H717</f>
        <v>16148.25</v>
      </c>
      <c r="I716" s="108">
        <f t="shared" si="247"/>
        <v>0</v>
      </c>
      <c r="J716" s="108">
        <f t="shared" si="247"/>
        <v>0</v>
      </c>
    </row>
    <row r="717" spans="1:10" s="262" customFormat="1" ht="24">
      <c r="A717" s="16"/>
      <c r="B717" s="18"/>
      <c r="C717" s="16" t="s">
        <v>305</v>
      </c>
      <c r="D717" s="16" t="s">
        <v>233</v>
      </c>
      <c r="E717" s="26" t="s">
        <v>1129</v>
      </c>
      <c r="F717" s="16" t="s">
        <v>118</v>
      </c>
      <c r="G717" s="22" t="s">
        <v>119</v>
      </c>
      <c r="H717" s="108">
        <v>16148.25</v>
      </c>
      <c r="I717" s="123">
        <v>0</v>
      </c>
      <c r="J717" s="123">
        <v>0</v>
      </c>
    </row>
    <row r="718" spans="1:10" ht="72">
      <c r="A718" s="16"/>
      <c r="B718" s="18"/>
      <c r="C718" s="16" t="s">
        <v>305</v>
      </c>
      <c r="D718" s="16" t="s">
        <v>233</v>
      </c>
      <c r="E718" s="26" t="s">
        <v>884</v>
      </c>
      <c r="F718" s="16"/>
      <c r="G718" s="22" t="s">
        <v>883</v>
      </c>
      <c r="H718" s="108">
        <f>H719</f>
        <v>4037.0619999999999</v>
      </c>
      <c r="I718" s="108">
        <f t="shared" si="247"/>
        <v>0</v>
      </c>
      <c r="J718" s="108">
        <f t="shared" si="247"/>
        <v>0</v>
      </c>
    </row>
    <row r="719" spans="1:10" ht="24">
      <c r="A719" s="16"/>
      <c r="B719" s="18"/>
      <c r="C719" s="16" t="s">
        <v>305</v>
      </c>
      <c r="D719" s="16" t="s">
        <v>233</v>
      </c>
      <c r="E719" s="26" t="s">
        <v>884</v>
      </c>
      <c r="F719" s="24" t="s">
        <v>551</v>
      </c>
      <c r="G719" s="130" t="s">
        <v>14</v>
      </c>
      <c r="H719" s="108">
        <f>H720</f>
        <v>4037.0619999999999</v>
      </c>
      <c r="I719" s="108">
        <f t="shared" si="247"/>
        <v>0</v>
      </c>
      <c r="J719" s="108">
        <f t="shared" si="247"/>
        <v>0</v>
      </c>
    </row>
    <row r="720" spans="1:10" ht="24">
      <c r="A720" s="16"/>
      <c r="B720" s="18"/>
      <c r="C720" s="16" t="s">
        <v>305</v>
      </c>
      <c r="D720" s="16" t="s">
        <v>233</v>
      </c>
      <c r="E720" s="26" t="s">
        <v>884</v>
      </c>
      <c r="F720" s="16" t="s">
        <v>118</v>
      </c>
      <c r="G720" s="22" t="s">
        <v>119</v>
      </c>
      <c r="H720" s="108">
        <v>4037.0619999999999</v>
      </c>
      <c r="I720" s="123">
        <v>0</v>
      </c>
      <c r="J720" s="123">
        <v>0</v>
      </c>
    </row>
    <row r="721" spans="1:10" ht="24">
      <c r="A721" s="16"/>
      <c r="B721" s="18"/>
      <c r="C721" s="92">
        <v>10</v>
      </c>
      <c r="D721" s="91" t="s">
        <v>22</v>
      </c>
      <c r="E721" s="94"/>
      <c r="F721" s="92"/>
      <c r="G721" s="105" t="s">
        <v>648</v>
      </c>
      <c r="H721" s="119">
        <f>H722</f>
        <v>507</v>
      </c>
      <c r="I721" s="119">
        <f>I722</f>
        <v>507</v>
      </c>
      <c r="J721" s="119">
        <f>J722</f>
        <v>507</v>
      </c>
    </row>
    <row r="722" spans="1:10" ht="72">
      <c r="A722" s="16"/>
      <c r="B722" s="18"/>
      <c r="C722" s="168">
        <v>10</v>
      </c>
      <c r="D722" s="101" t="s">
        <v>22</v>
      </c>
      <c r="E722" s="101" t="s">
        <v>392</v>
      </c>
      <c r="F722" s="168"/>
      <c r="G722" s="169" t="s">
        <v>755</v>
      </c>
      <c r="H722" s="170">
        <f t="shared" ref="H722:J723" si="249">H723</f>
        <v>507</v>
      </c>
      <c r="I722" s="170">
        <f t="shared" si="249"/>
        <v>507</v>
      </c>
      <c r="J722" s="170">
        <f t="shared" si="249"/>
        <v>507</v>
      </c>
    </row>
    <row r="723" spans="1:10" ht="96">
      <c r="A723" s="16"/>
      <c r="B723" s="18"/>
      <c r="C723" s="16">
        <v>10</v>
      </c>
      <c r="D723" s="9" t="s">
        <v>22</v>
      </c>
      <c r="E723" s="9" t="s">
        <v>393</v>
      </c>
      <c r="F723" s="16"/>
      <c r="G723" s="22" t="s">
        <v>756</v>
      </c>
      <c r="H723" s="108">
        <f t="shared" si="249"/>
        <v>507</v>
      </c>
      <c r="I723" s="108">
        <f t="shared" si="249"/>
        <v>507</v>
      </c>
      <c r="J723" s="108">
        <f t="shared" si="249"/>
        <v>507</v>
      </c>
    </row>
    <row r="724" spans="1:10" ht="60">
      <c r="A724" s="16"/>
      <c r="B724" s="18"/>
      <c r="C724" s="16">
        <v>10</v>
      </c>
      <c r="D724" s="9" t="s">
        <v>22</v>
      </c>
      <c r="E724" s="9" t="s">
        <v>395</v>
      </c>
      <c r="F724" s="16"/>
      <c r="G724" s="22" t="s">
        <v>757</v>
      </c>
      <c r="H724" s="108">
        <f>H725+H728</f>
        <v>507</v>
      </c>
      <c r="I724" s="108">
        <f>I725+I728</f>
        <v>507</v>
      </c>
      <c r="J724" s="108">
        <f>J725+J728</f>
        <v>507</v>
      </c>
    </row>
    <row r="725" spans="1:10" ht="60">
      <c r="A725" s="16"/>
      <c r="B725" s="18"/>
      <c r="C725" s="16">
        <v>10</v>
      </c>
      <c r="D725" s="9" t="s">
        <v>22</v>
      </c>
      <c r="E725" s="9" t="s">
        <v>494</v>
      </c>
      <c r="F725" s="16"/>
      <c r="G725" s="22" t="s">
        <v>758</v>
      </c>
      <c r="H725" s="108">
        <f t="shared" ref="H725:J726" si="250">H726</f>
        <v>207</v>
      </c>
      <c r="I725" s="108">
        <f t="shared" si="250"/>
        <v>207</v>
      </c>
      <c r="J725" s="108">
        <f t="shared" si="250"/>
        <v>207</v>
      </c>
    </row>
    <row r="726" spans="1:10" ht="24">
      <c r="A726" s="16"/>
      <c r="B726" s="18"/>
      <c r="C726" s="16">
        <v>10</v>
      </c>
      <c r="D726" s="9" t="s">
        <v>22</v>
      </c>
      <c r="E726" s="9" t="s">
        <v>494</v>
      </c>
      <c r="F726" s="24" t="s">
        <v>551</v>
      </c>
      <c r="G726" s="130" t="s">
        <v>14</v>
      </c>
      <c r="H726" s="108">
        <f t="shared" si="250"/>
        <v>207</v>
      </c>
      <c r="I726" s="108">
        <f t="shared" si="250"/>
        <v>207</v>
      </c>
      <c r="J726" s="108">
        <f t="shared" si="250"/>
        <v>207</v>
      </c>
    </row>
    <row r="727" spans="1:10" ht="36">
      <c r="A727" s="16"/>
      <c r="B727" s="18"/>
      <c r="C727" s="16">
        <v>10</v>
      </c>
      <c r="D727" s="9" t="s">
        <v>22</v>
      </c>
      <c r="E727" s="9" t="s">
        <v>494</v>
      </c>
      <c r="F727" s="16">
        <v>330</v>
      </c>
      <c r="G727" s="22" t="s">
        <v>647</v>
      </c>
      <c r="H727" s="108">
        <v>207</v>
      </c>
      <c r="I727" s="108">
        <v>207</v>
      </c>
      <c r="J727" s="108">
        <v>207</v>
      </c>
    </row>
    <row r="728" spans="1:10" ht="84">
      <c r="A728" s="16"/>
      <c r="B728" s="18"/>
      <c r="C728" s="16">
        <v>10</v>
      </c>
      <c r="D728" s="9" t="s">
        <v>22</v>
      </c>
      <c r="E728" s="9" t="s">
        <v>495</v>
      </c>
      <c r="F728" s="16"/>
      <c r="G728" s="22" t="s">
        <v>759</v>
      </c>
      <c r="H728" s="108">
        <f t="shared" ref="H728:J729" si="251">H729</f>
        <v>300</v>
      </c>
      <c r="I728" s="108">
        <f t="shared" si="251"/>
        <v>300</v>
      </c>
      <c r="J728" s="108">
        <f t="shared" si="251"/>
        <v>300</v>
      </c>
    </row>
    <row r="729" spans="1:10" ht="60">
      <c r="A729" s="16"/>
      <c r="B729" s="18"/>
      <c r="C729" s="16">
        <v>10</v>
      </c>
      <c r="D729" s="9" t="s">
        <v>22</v>
      </c>
      <c r="E729" s="9" t="s">
        <v>495</v>
      </c>
      <c r="F729" s="27" t="s">
        <v>282</v>
      </c>
      <c r="G729" s="130" t="s">
        <v>641</v>
      </c>
      <c r="H729" s="108">
        <f t="shared" si="251"/>
        <v>300</v>
      </c>
      <c r="I729" s="108">
        <f t="shared" si="251"/>
        <v>300</v>
      </c>
      <c r="J729" s="108">
        <f t="shared" si="251"/>
        <v>300</v>
      </c>
    </row>
    <row r="730" spans="1:10" ht="48">
      <c r="A730" s="16"/>
      <c r="B730" s="18"/>
      <c r="C730" s="16">
        <v>10</v>
      </c>
      <c r="D730" s="9" t="s">
        <v>22</v>
      </c>
      <c r="E730" s="9" t="s">
        <v>495</v>
      </c>
      <c r="F730" s="16">
        <v>633</v>
      </c>
      <c r="G730" s="22" t="s">
        <v>642</v>
      </c>
      <c r="H730" s="108">
        <v>300</v>
      </c>
      <c r="I730" s="108">
        <v>300</v>
      </c>
      <c r="J730" s="108">
        <v>300</v>
      </c>
    </row>
    <row r="731" spans="1:10" ht="24">
      <c r="A731" s="16"/>
      <c r="B731" s="18"/>
      <c r="C731" s="18" t="s">
        <v>308</v>
      </c>
      <c r="D731" s="18" t="s">
        <v>234</v>
      </c>
      <c r="E731" s="19"/>
      <c r="F731" s="18"/>
      <c r="G731" s="145" t="s">
        <v>309</v>
      </c>
      <c r="H731" s="118">
        <f>H739+H765+H732</f>
        <v>21777.059000000001</v>
      </c>
      <c r="I731" s="118">
        <f>I739+I765+I732</f>
        <v>18331.512999999999</v>
      </c>
      <c r="J731" s="118">
        <f>J739+J765+J732</f>
        <v>18331.512999999999</v>
      </c>
    </row>
    <row r="732" spans="1:10" s="221" customFormat="1">
      <c r="A732" s="16"/>
      <c r="B732" s="18"/>
      <c r="C732" s="92">
        <v>11</v>
      </c>
      <c r="D732" s="91" t="s">
        <v>240</v>
      </c>
      <c r="E732" s="91"/>
      <c r="F732" s="92"/>
      <c r="G732" s="105" t="s">
        <v>1077</v>
      </c>
      <c r="H732" s="119">
        <f t="shared" ref="H732:H737" si="252">H733</f>
        <v>1502.366</v>
      </c>
      <c r="I732" s="119">
        <f t="shared" ref="I732:J732" si="253">I733</f>
        <v>1502.366</v>
      </c>
      <c r="J732" s="119">
        <f t="shared" si="253"/>
        <v>1502.366</v>
      </c>
    </row>
    <row r="733" spans="1:10" s="221" customFormat="1" ht="60">
      <c r="A733" s="16"/>
      <c r="B733" s="18"/>
      <c r="C733" s="9">
        <v>11</v>
      </c>
      <c r="D733" s="9" t="s">
        <v>240</v>
      </c>
      <c r="E733" s="101" t="s">
        <v>405</v>
      </c>
      <c r="F733" s="168"/>
      <c r="G733" s="169" t="s">
        <v>974</v>
      </c>
      <c r="H733" s="170">
        <f t="shared" si="252"/>
        <v>1502.366</v>
      </c>
      <c r="I733" s="170">
        <f t="shared" ref="I733:J734" si="254">I734</f>
        <v>1502.366</v>
      </c>
      <c r="J733" s="170">
        <f t="shared" si="254"/>
        <v>1502.366</v>
      </c>
    </row>
    <row r="734" spans="1:10" s="221" customFormat="1" ht="60">
      <c r="A734" s="16"/>
      <c r="B734" s="18"/>
      <c r="C734" s="9">
        <v>11</v>
      </c>
      <c r="D734" s="9" t="s">
        <v>240</v>
      </c>
      <c r="E734" s="9" t="s">
        <v>408</v>
      </c>
      <c r="F734" s="16"/>
      <c r="G734" s="22" t="s">
        <v>684</v>
      </c>
      <c r="H734" s="108">
        <f t="shared" si="252"/>
        <v>1502.366</v>
      </c>
      <c r="I734" s="108">
        <f t="shared" si="254"/>
        <v>1502.366</v>
      </c>
      <c r="J734" s="108">
        <f t="shared" si="254"/>
        <v>1502.366</v>
      </c>
    </row>
    <row r="735" spans="1:10" s="221" customFormat="1" ht="60">
      <c r="A735" s="16"/>
      <c r="B735" s="18"/>
      <c r="C735" s="9">
        <v>11</v>
      </c>
      <c r="D735" s="9" t="s">
        <v>240</v>
      </c>
      <c r="E735" s="9" t="s">
        <v>520</v>
      </c>
      <c r="F735" s="16"/>
      <c r="G735" s="22" t="s">
        <v>116</v>
      </c>
      <c r="H735" s="108">
        <f t="shared" si="252"/>
        <v>1502.366</v>
      </c>
      <c r="I735" s="108">
        <f t="shared" ref="I735:I737" si="255">I736</f>
        <v>1502.366</v>
      </c>
      <c r="J735" s="108">
        <f t="shared" ref="J735:J737" si="256">J736</f>
        <v>1502.366</v>
      </c>
    </row>
    <row r="736" spans="1:10" s="221" customFormat="1" ht="84">
      <c r="A736" s="16"/>
      <c r="B736" s="18"/>
      <c r="C736" s="9">
        <v>11</v>
      </c>
      <c r="D736" s="9" t="s">
        <v>240</v>
      </c>
      <c r="E736" s="9" t="s">
        <v>502</v>
      </c>
      <c r="F736" s="16"/>
      <c r="G736" s="22" t="s">
        <v>1035</v>
      </c>
      <c r="H736" s="108">
        <f t="shared" si="252"/>
        <v>1502.366</v>
      </c>
      <c r="I736" s="108">
        <f t="shared" si="255"/>
        <v>1502.366</v>
      </c>
      <c r="J736" s="108">
        <f t="shared" si="256"/>
        <v>1502.366</v>
      </c>
    </row>
    <row r="737" spans="1:10" s="221" customFormat="1" ht="60">
      <c r="A737" s="16"/>
      <c r="B737" s="18"/>
      <c r="C737" s="9">
        <v>11</v>
      </c>
      <c r="D737" s="9" t="s">
        <v>240</v>
      </c>
      <c r="E737" s="9" t="s">
        <v>502</v>
      </c>
      <c r="F737" s="27" t="s">
        <v>282</v>
      </c>
      <c r="G737" s="130" t="s">
        <v>641</v>
      </c>
      <c r="H737" s="108">
        <f t="shared" si="252"/>
        <v>1502.366</v>
      </c>
      <c r="I737" s="108">
        <f t="shared" si="255"/>
        <v>1502.366</v>
      </c>
      <c r="J737" s="108">
        <f t="shared" si="256"/>
        <v>1502.366</v>
      </c>
    </row>
    <row r="738" spans="1:10" s="221" customFormat="1" ht="108">
      <c r="A738" s="16"/>
      <c r="B738" s="18"/>
      <c r="C738" s="9">
        <v>11</v>
      </c>
      <c r="D738" s="9" t="s">
        <v>240</v>
      </c>
      <c r="E738" s="9" t="s">
        <v>502</v>
      </c>
      <c r="F738" s="16" t="s">
        <v>383</v>
      </c>
      <c r="G738" s="22" t="s">
        <v>621</v>
      </c>
      <c r="H738" s="108">
        <v>1502.366</v>
      </c>
      <c r="I738" s="108">
        <v>1502.366</v>
      </c>
      <c r="J738" s="108">
        <v>1502.366</v>
      </c>
    </row>
    <row r="739" spans="1:10">
      <c r="A739" s="16"/>
      <c r="B739" s="18"/>
      <c r="C739" s="92" t="s">
        <v>308</v>
      </c>
      <c r="D739" s="92" t="s">
        <v>280</v>
      </c>
      <c r="E739" s="91"/>
      <c r="F739" s="92"/>
      <c r="G739" s="105" t="s">
        <v>310</v>
      </c>
      <c r="H739" s="119">
        <f t="shared" ref="H739:J739" si="257">H740</f>
        <v>10785.728999999999</v>
      </c>
      <c r="I739" s="119">
        <f t="shared" si="257"/>
        <v>7353.1829999999991</v>
      </c>
      <c r="J739" s="119">
        <f t="shared" si="257"/>
        <v>7353.1829999999991</v>
      </c>
    </row>
    <row r="740" spans="1:10" ht="60">
      <c r="A740" s="16"/>
      <c r="B740" s="18"/>
      <c r="C740" s="168" t="s">
        <v>308</v>
      </c>
      <c r="D740" s="168" t="s">
        <v>280</v>
      </c>
      <c r="E740" s="101" t="s">
        <v>405</v>
      </c>
      <c r="F740" s="168"/>
      <c r="G740" s="169" t="s">
        <v>974</v>
      </c>
      <c r="H740" s="170">
        <f>H741+H760</f>
        <v>10785.728999999999</v>
      </c>
      <c r="I740" s="170">
        <f>I741+I760</f>
        <v>7353.1829999999991</v>
      </c>
      <c r="J740" s="170">
        <f>J741+J760</f>
        <v>7353.1829999999991</v>
      </c>
    </row>
    <row r="741" spans="1:10" ht="48">
      <c r="A741" s="16"/>
      <c r="B741" s="18"/>
      <c r="C741" s="16" t="s">
        <v>308</v>
      </c>
      <c r="D741" s="16" t="s">
        <v>280</v>
      </c>
      <c r="E741" s="9" t="s">
        <v>406</v>
      </c>
      <c r="F741" s="16"/>
      <c r="G741" s="22" t="s">
        <v>194</v>
      </c>
      <c r="H741" s="108">
        <f>H742</f>
        <v>10585.728999999999</v>
      </c>
      <c r="I741" s="108">
        <f t="shared" ref="I741:J741" si="258">I742</f>
        <v>7153.1829999999991</v>
      </c>
      <c r="J741" s="108">
        <f t="shared" si="258"/>
        <v>7153.1829999999991</v>
      </c>
    </row>
    <row r="742" spans="1:10" ht="111.75" customHeight="1">
      <c r="A742" s="16"/>
      <c r="B742" s="18"/>
      <c r="C742" s="16" t="s">
        <v>308</v>
      </c>
      <c r="D742" s="16" t="s">
        <v>280</v>
      </c>
      <c r="E742" s="9" t="s">
        <v>407</v>
      </c>
      <c r="F742" s="16"/>
      <c r="G742" s="22" t="s">
        <v>1009</v>
      </c>
      <c r="H742" s="108">
        <f>H743+H746+H749+H757</f>
        <v>10585.728999999999</v>
      </c>
      <c r="I742" s="108">
        <f>I743+I746+I749+I757</f>
        <v>7153.1829999999991</v>
      </c>
      <c r="J742" s="108">
        <f>J743+J746+J749+J757</f>
        <v>7153.1829999999991</v>
      </c>
    </row>
    <row r="743" spans="1:10" ht="168">
      <c r="A743" s="16"/>
      <c r="B743" s="18"/>
      <c r="C743" s="16" t="s">
        <v>308</v>
      </c>
      <c r="D743" s="16" t="s">
        <v>280</v>
      </c>
      <c r="E743" s="9" t="s">
        <v>499</v>
      </c>
      <c r="F743" s="16"/>
      <c r="G743" s="22" t="s">
        <v>992</v>
      </c>
      <c r="H743" s="108">
        <f t="shared" ref="H743:J744" si="259">H744</f>
        <v>2476.4740000000002</v>
      </c>
      <c r="I743" s="108">
        <f t="shared" si="259"/>
        <v>2280.4740000000002</v>
      </c>
      <c r="J743" s="108">
        <f t="shared" si="259"/>
        <v>2280.4740000000002</v>
      </c>
    </row>
    <row r="744" spans="1:10" ht="48">
      <c r="A744" s="16"/>
      <c r="B744" s="18"/>
      <c r="C744" s="16" t="s">
        <v>308</v>
      </c>
      <c r="D744" s="16" t="s">
        <v>280</v>
      </c>
      <c r="E744" s="9" t="s">
        <v>499</v>
      </c>
      <c r="F744" s="24" t="s">
        <v>242</v>
      </c>
      <c r="G744" s="130" t="s">
        <v>654</v>
      </c>
      <c r="H744" s="108">
        <f t="shared" si="259"/>
        <v>2476.4740000000002</v>
      </c>
      <c r="I744" s="108">
        <f t="shared" si="259"/>
        <v>2280.4740000000002</v>
      </c>
      <c r="J744" s="108">
        <f t="shared" si="259"/>
        <v>2280.4740000000002</v>
      </c>
    </row>
    <row r="745" spans="1:10" ht="24">
      <c r="A745" s="16"/>
      <c r="B745" s="18"/>
      <c r="C745" s="16" t="s">
        <v>308</v>
      </c>
      <c r="D745" s="16" t="s">
        <v>280</v>
      </c>
      <c r="E745" s="9" t="s">
        <v>499</v>
      </c>
      <c r="F745" s="16" t="s">
        <v>244</v>
      </c>
      <c r="G745" s="22" t="s">
        <v>640</v>
      </c>
      <c r="H745" s="108">
        <v>2476.4740000000002</v>
      </c>
      <c r="I745" s="108">
        <v>2280.4740000000002</v>
      </c>
      <c r="J745" s="108">
        <v>2280.4740000000002</v>
      </c>
    </row>
    <row r="746" spans="1:10" ht="48">
      <c r="A746" s="16"/>
      <c r="B746" s="18"/>
      <c r="C746" s="16" t="s">
        <v>308</v>
      </c>
      <c r="D746" s="16" t="s">
        <v>280</v>
      </c>
      <c r="E746" s="9" t="s">
        <v>500</v>
      </c>
      <c r="F746" s="16"/>
      <c r="G746" s="22" t="s">
        <v>1032</v>
      </c>
      <c r="H746" s="108">
        <f t="shared" ref="H746:J747" si="260">H747</f>
        <v>1719.86</v>
      </c>
      <c r="I746" s="108">
        <f t="shared" si="260"/>
        <v>1669.86</v>
      </c>
      <c r="J746" s="108">
        <f t="shared" si="260"/>
        <v>1669.86</v>
      </c>
    </row>
    <row r="747" spans="1:10" ht="120">
      <c r="A747" s="16"/>
      <c r="B747" s="18"/>
      <c r="C747" s="16" t="s">
        <v>308</v>
      </c>
      <c r="D747" s="16" t="s">
        <v>280</v>
      </c>
      <c r="E747" s="9" t="s">
        <v>500</v>
      </c>
      <c r="F747" s="24" t="s">
        <v>543</v>
      </c>
      <c r="G747" s="130" t="s">
        <v>544</v>
      </c>
      <c r="H747" s="108">
        <f t="shared" si="260"/>
        <v>1719.86</v>
      </c>
      <c r="I747" s="108">
        <f t="shared" si="260"/>
        <v>1669.86</v>
      </c>
      <c r="J747" s="108">
        <f t="shared" si="260"/>
        <v>1669.86</v>
      </c>
    </row>
    <row r="748" spans="1:10" ht="48">
      <c r="A748" s="16"/>
      <c r="B748" s="18"/>
      <c r="C748" s="16" t="s">
        <v>308</v>
      </c>
      <c r="D748" s="16" t="s">
        <v>280</v>
      </c>
      <c r="E748" s="9" t="s">
        <v>500</v>
      </c>
      <c r="F748" s="16">
        <v>123</v>
      </c>
      <c r="G748" s="22" t="s">
        <v>694</v>
      </c>
      <c r="H748" s="108">
        <v>1719.86</v>
      </c>
      <c r="I748" s="108">
        <v>1669.86</v>
      </c>
      <c r="J748" s="108">
        <v>1669.86</v>
      </c>
    </row>
    <row r="749" spans="1:10" ht="60">
      <c r="A749" s="16"/>
      <c r="B749" s="18"/>
      <c r="C749" s="16" t="s">
        <v>308</v>
      </c>
      <c r="D749" s="16" t="s">
        <v>280</v>
      </c>
      <c r="E749" s="9" t="s">
        <v>830</v>
      </c>
      <c r="F749" s="16"/>
      <c r="G749" s="22" t="s">
        <v>1012</v>
      </c>
      <c r="H749" s="108">
        <f>H750+H753+H755</f>
        <v>3202.8489999999997</v>
      </c>
      <c r="I749" s="108">
        <f t="shared" ref="I749:J749" si="261">I750+I753+I755</f>
        <v>3202.8489999999997</v>
      </c>
      <c r="J749" s="108">
        <f t="shared" si="261"/>
        <v>3202.8489999999997</v>
      </c>
    </row>
    <row r="750" spans="1:10" ht="48">
      <c r="A750" s="16"/>
      <c r="B750" s="18"/>
      <c r="C750" s="16" t="s">
        <v>308</v>
      </c>
      <c r="D750" s="16" t="s">
        <v>280</v>
      </c>
      <c r="E750" s="9" t="s">
        <v>830</v>
      </c>
      <c r="F750" s="24" t="s">
        <v>242</v>
      </c>
      <c r="G750" s="130" t="s">
        <v>654</v>
      </c>
      <c r="H750" s="108">
        <f>H751+H752</f>
        <v>1823.223</v>
      </c>
      <c r="I750" s="108">
        <f t="shared" ref="I750:J750" si="262">I751+I752</f>
        <v>2502.7489999999998</v>
      </c>
      <c r="J750" s="108">
        <f t="shared" si="262"/>
        <v>2502.7489999999998</v>
      </c>
    </row>
    <row r="751" spans="1:10" ht="24">
      <c r="A751" s="16"/>
      <c r="B751" s="18"/>
      <c r="C751" s="16" t="s">
        <v>308</v>
      </c>
      <c r="D751" s="16" t="s">
        <v>280</v>
      </c>
      <c r="E751" s="9" t="s">
        <v>830</v>
      </c>
      <c r="F751" s="16" t="s">
        <v>244</v>
      </c>
      <c r="G751" s="22" t="s">
        <v>640</v>
      </c>
      <c r="H751" s="108">
        <v>1600.973</v>
      </c>
      <c r="I751" s="108">
        <v>2502.7489999999998</v>
      </c>
      <c r="J751" s="108">
        <v>2502.7489999999998</v>
      </c>
    </row>
    <row r="752" spans="1:10" s="230" customFormat="1" ht="24">
      <c r="A752" s="16"/>
      <c r="B752" s="18"/>
      <c r="C752" s="16" t="s">
        <v>308</v>
      </c>
      <c r="D752" s="16" t="s">
        <v>280</v>
      </c>
      <c r="E752" s="9" t="s">
        <v>830</v>
      </c>
      <c r="F752" s="16">
        <v>247</v>
      </c>
      <c r="G752" s="22" t="s">
        <v>679</v>
      </c>
      <c r="H752" s="108">
        <v>222.25</v>
      </c>
      <c r="I752" s="108">
        <v>0</v>
      </c>
      <c r="J752" s="108">
        <v>0</v>
      </c>
    </row>
    <row r="753" spans="1:10" ht="60">
      <c r="A753" s="16"/>
      <c r="B753" s="18"/>
      <c r="C753" s="16" t="s">
        <v>308</v>
      </c>
      <c r="D753" s="16" t="s">
        <v>280</v>
      </c>
      <c r="E753" s="9" t="s">
        <v>830</v>
      </c>
      <c r="F753" s="27" t="s">
        <v>282</v>
      </c>
      <c r="G753" s="130" t="s">
        <v>641</v>
      </c>
      <c r="H753" s="108">
        <f>H754</f>
        <v>700.1</v>
      </c>
      <c r="I753" s="108">
        <f t="shared" ref="I753:J753" si="263">I754</f>
        <v>700.1</v>
      </c>
      <c r="J753" s="108">
        <f t="shared" si="263"/>
        <v>700.1</v>
      </c>
    </row>
    <row r="754" spans="1:10" ht="108">
      <c r="A754" s="16"/>
      <c r="B754" s="18"/>
      <c r="C754" s="16" t="s">
        <v>308</v>
      </c>
      <c r="D754" s="16" t="s">
        <v>280</v>
      </c>
      <c r="E754" s="9" t="s">
        <v>830</v>
      </c>
      <c r="F754" s="16" t="s">
        <v>285</v>
      </c>
      <c r="G754" s="22" t="s">
        <v>621</v>
      </c>
      <c r="H754" s="108">
        <v>700.1</v>
      </c>
      <c r="I754" s="108">
        <v>700.1</v>
      </c>
      <c r="J754" s="108">
        <v>700.1</v>
      </c>
    </row>
    <row r="755" spans="1:10" s="230" customFormat="1" ht="24">
      <c r="A755" s="16"/>
      <c r="B755" s="18"/>
      <c r="C755" s="16" t="s">
        <v>308</v>
      </c>
      <c r="D755" s="16" t="s">
        <v>280</v>
      </c>
      <c r="E755" s="9" t="s">
        <v>830</v>
      </c>
      <c r="F755" s="16">
        <v>800</v>
      </c>
      <c r="G755" s="22" t="s">
        <v>249</v>
      </c>
      <c r="H755" s="231">
        <f>H756</f>
        <v>679.52599999999995</v>
      </c>
      <c r="I755" s="231">
        <f t="shared" ref="I755:J755" si="264">I756</f>
        <v>0</v>
      </c>
      <c r="J755" s="231">
        <f t="shared" si="264"/>
        <v>0</v>
      </c>
    </row>
    <row r="756" spans="1:10" s="230" customFormat="1" ht="36">
      <c r="A756" s="16"/>
      <c r="B756" s="18"/>
      <c r="C756" s="16" t="s">
        <v>308</v>
      </c>
      <c r="D756" s="16" t="s">
        <v>280</v>
      </c>
      <c r="E756" s="9" t="s">
        <v>830</v>
      </c>
      <c r="F756" s="16">
        <v>851</v>
      </c>
      <c r="G756" s="22" t="s">
        <v>579</v>
      </c>
      <c r="H756" s="182">
        <v>679.52599999999995</v>
      </c>
      <c r="I756" s="182">
        <v>0</v>
      </c>
      <c r="J756" s="182">
        <v>0</v>
      </c>
    </row>
    <row r="757" spans="1:10" ht="48">
      <c r="A757" s="16"/>
      <c r="B757" s="18"/>
      <c r="C757" s="16" t="s">
        <v>308</v>
      </c>
      <c r="D757" s="16" t="s">
        <v>280</v>
      </c>
      <c r="E757" s="9" t="s">
        <v>986</v>
      </c>
      <c r="F757" s="16"/>
      <c r="G757" s="22" t="s">
        <v>762</v>
      </c>
      <c r="H757" s="108">
        <f>H758</f>
        <v>3186.5459999999998</v>
      </c>
      <c r="I757" s="108">
        <f t="shared" ref="I757:J758" si="265">I758</f>
        <v>0</v>
      </c>
      <c r="J757" s="108">
        <f t="shared" si="265"/>
        <v>0</v>
      </c>
    </row>
    <row r="758" spans="1:10" ht="60">
      <c r="A758" s="16"/>
      <c r="B758" s="18"/>
      <c r="C758" s="16" t="s">
        <v>308</v>
      </c>
      <c r="D758" s="16" t="s">
        <v>280</v>
      </c>
      <c r="E758" s="9" t="s">
        <v>986</v>
      </c>
      <c r="F758" s="27" t="s">
        <v>282</v>
      </c>
      <c r="G758" s="130" t="s">
        <v>641</v>
      </c>
      <c r="H758" s="108">
        <f>H759</f>
        <v>3186.5459999999998</v>
      </c>
      <c r="I758" s="108">
        <f t="shared" si="265"/>
        <v>0</v>
      </c>
      <c r="J758" s="108">
        <f t="shared" si="265"/>
        <v>0</v>
      </c>
    </row>
    <row r="759" spans="1:10" ht="108">
      <c r="A759" s="16"/>
      <c r="B759" s="18"/>
      <c r="C759" s="16" t="s">
        <v>308</v>
      </c>
      <c r="D759" s="16" t="s">
        <v>280</v>
      </c>
      <c r="E759" s="9" t="s">
        <v>986</v>
      </c>
      <c r="F759" s="16" t="s">
        <v>287</v>
      </c>
      <c r="G759" s="22" t="s">
        <v>620</v>
      </c>
      <c r="H759" s="108">
        <v>3186.5459999999998</v>
      </c>
      <c r="I759" s="108">
        <v>0</v>
      </c>
      <c r="J759" s="108">
        <v>0</v>
      </c>
    </row>
    <row r="760" spans="1:10" ht="60">
      <c r="A760" s="16"/>
      <c r="B760" s="18"/>
      <c r="C760" s="16" t="s">
        <v>308</v>
      </c>
      <c r="D760" s="16" t="s">
        <v>280</v>
      </c>
      <c r="E760" s="9" t="s">
        <v>408</v>
      </c>
      <c r="F760" s="16"/>
      <c r="G760" s="22" t="s">
        <v>684</v>
      </c>
      <c r="H760" s="108">
        <f t="shared" ref="H760:J763" si="266">H761</f>
        <v>200</v>
      </c>
      <c r="I760" s="108">
        <f t="shared" si="266"/>
        <v>200</v>
      </c>
      <c r="J760" s="108">
        <f t="shared" si="266"/>
        <v>200</v>
      </c>
    </row>
    <row r="761" spans="1:10" ht="60">
      <c r="A761" s="16"/>
      <c r="B761" s="18"/>
      <c r="C761" s="16" t="s">
        <v>308</v>
      </c>
      <c r="D761" s="16" t="s">
        <v>280</v>
      </c>
      <c r="E761" s="9" t="s">
        <v>520</v>
      </c>
      <c r="F761" s="16"/>
      <c r="G761" s="22" t="s">
        <v>116</v>
      </c>
      <c r="H761" s="108">
        <f>H762</f>
        <v>200</v>
      </c>
      <c r="I761" s="108">
        <f t="shared" si="266"/>
        <v>200</v>
      </c>
      <c r="J761" s="108">
        <f t="shared" si="266"/>
        <v>200</v>
      </c>
    </row>
    <row r="762" spans="1:10" ht="60">
      <c r="A762" s="16"/>
      <c r="B762" s="18"/>
      <c r="C762" s="16" t="s">
        <v>308</v>
      </c>
      <c r="D762" s="16" t="s">
        <v>280</v>
      </c>
      <c r="E762" s="9" t="s">
        <v>832</v>
      </c>
      <c r="F762" s="16"/>
      <c r="G762" s="22" t="s">
        <v>831</v>
      </c>
      <c r="H762" s="108">
        <f t="shared" si="266"/>
        <v>200</v>
      </c>
      <c r="I762" s="108">
        <f t="shared" si="266"/>
        <v>200</v>
      </c>
      <c r="J762" s="108">
        <f t="shared" si="266"/>
        <v>200</v>
      </c>
    </row>
    <row r="763" spans="1:10" ht="48">
      <c r="A763" s="16"/>
      <c r="B763" s="18"/>
      <c r="C763" s="16" t="s">
        <v>308</v>
      </c>
      <c r="D763" s="16" t="s">
        <v>280</v>
      </c>
      <c r="E763" s="9" t="s">
        <v>832</v>
      </c>
      <c r="F763" s="24" t="s">
        <v>242</v>
      </c>
      <c r="G763" s="130" t="s">
        <v>654</v>
      </c>
      <c r="H763" s="108">
        <f t="shared" si="266"/>
        <v>200</v>
      </c>
      <c r="I763" s="108">
        <f t="shared" si="266"/>
        <v>200</v>
      </c>
      <c r="J763" s="108">
        <f t="shared" si="266"/>
        <v>200</v>
      </c>
    </row>
    <row r="764" spans="1:10" ht="24">
      <c r="A764" s="16"/>
      <c r="B764" s="18"/>
      <c r="C764" s="16" t="s">
        <v>308</v>
      </c>
      <c r="D764" s="16" t="s">
        <v>280</v>
      </c>
      <c r="E764" s="9" t="s">
        <v>832</v>
      </c>
      <c r="F764" s="16" t="s">
        <v>244</v>
      </c>
      <c r="G764" s="22" t="s">
        <v>640</v>
      </c>
      <c r="H764" s="108">
        <v>200</v>
      </c>
      <c r="I764" s="108">
        <v>200</v>
      </c>
      <c r="J764" s="108">
        <v>200</v>
      </c>
    </row>
    <row r="765" spans="1:10" ht="24">
      <c r="A765" s="16"/>
      <c r="B765" s="18"/>
      <c r="C765" s="91">
        <v>11</v>
      </c>
      <c r="D765" s="91" t="s">
        <v>306</v>
      </c>
      <c r="E765" s="91"/>
      <c r="F765" s="92"/>
      <c r="G765" s="105" t="s">
        <v>652</v>
      </c>
      <c r="H765" s="119">
        <f>H766</f>
        <v>9488.9639999999999</v>
      </c>
      <c r="I765" s="119">
        <f t="shared" ref="I765:J772" si="267">I766</f>
        <v>9475.9639999999999</v>
      </c>
      <c r="J765" s="119">
        <f t="shared" si="267"/>
        <v>9475.9639999999999</v>
      </c>
    </row>
    <row r="766" spans="1:10" ht="60">
      <c r="A766" s="16"/>
      <c r="B766" s="18"/>
      <c r="C766" s="9">
        <v>11</v>
      </c>
      <c r="D766" s="9" t="s">
        <v>306</v>
      </c>
      <c r="E766" s="101" t="s">
        <v>405</v>
      </c>
      <c r="F766" s="168"/>
      <c r="G766" s="169" t="s">
        <v>974</v>
      </c>
      <c r="H766" s="170">
        <f>H767</f>
        <v>9488.9639999999999</v>
      </c>
      <c r="I766" s="170">
        <f t="shared" si="267"/>
        <v>9475.9639999999999</v>
      </c>
      <c r="J766" s="170">
        <f t="shared" si="267"/>
        <v>9475.9639999999999</v>
      </c>
    </row>
    <row r="767" spans="1:10" ht="60">
      <c r="A767" s="16"/>
      <c r="B767" s="18"/>
      <c r="C767" s="9">
        <v>11</v>
      </c>
      <c r="D767" s="9" t="s">
        <v>306</v>
      </c>
      <c r="E767" s="9" t="s">
        <v>408</v>
      </c>
      <c r="F767" s="16"/>
      <c r="G767" s="22" t="s">
        <v>684</v>
      </c>
      <c r="H767" s="108">
        <f>H772+H768</f>
        <v>9488.9639999999999</v>
      </c>
      <c r="I767" s="108">
        <f t="shared" ref="I767:J767" si="268">I772+I768</f>
        <v>9475.9639999999999</v>
      </c>
      <c r="J767" s="108">
        <f t="shared" si="268"/>
        <v>9475.9639999999999</v>
      </c>
    </row>
    <row r="768" spans="1:10" s="221" customFormat="1" ht="60">
      <c r="A768" s="16"/>
      <c r="B768" s="18"/>
      <c r="C768" s="9">
        <v>11</v>
      </c>
      <c r="D768" s="9" t="s">
        <v>306</v>
      </c>
      <c r="E768" s="9" t="s">
        <v>520</v>
      </c>
      <c r="F768" s="16"/>
      <c r="G768" s="22" t="s">
        <v>116</v>
      </c>
      <c r="H768" s="108">
        <f>H769</f>
        <v>9475.9639999999999</v>
      </c>
      <c r="I768" s="108">
        <f t="shared" ref="I768:J770" si="269">I769</f>
        <v>9475.9639999999999</v>
      </c>
      <c r="J768" s="108">
        <f t="shared" si="269"/>
        <v>9475.9639999999999</v>
      </c>
    </row>
    <row r="769" spans="1:10" s="221" customFormat="1" ht="84">
      <c r="A769" s="16"/>
      <c r="B769" s="18"/>
      <c r="C769" s="9">
        <v>11</v>
      </c>
      <c r="D769" s="9" t="s">
        <v>306</v>
      </c>
      <c r="E769" s="9" t="s">
        <v>502</v>
      </c>
      <c r="F769" s="16"/>
      <c r="G769" s="22" t="s">
        <v>1035</v>
      </c>
      <c r="H769" s="108">
        <f>H770</f>
        <v>9475.9639999999999</v>
      </c>
      <c r="I769" s="108">
        <f t="shared" si="269"/>
        <v>9475.9639999999999</v>
      </c>
      <c r="J769" s="108">
        <f t="shared" si="269"/>
        <v>9475.9639999999999</v>
      </c>
    </row>
    <row r="770" spans="1:10" s="221" customFormat="1" ht="60">
      <c r="A770" s="16"/>
      <c r="B770" s="18"/>
      <c r="C770" s="9">
        <v>11</v>
      </c>
      <c r="D770" s="9" t="s">
        <v>306</v>
      </c>
      <c r="E770" s="9" t="s">
        <v>502</v>
      </c>
      <c r="F770" s="27" t="s">
        <v>282</v>
      </c>
      <c r="G770" s="130" t="s">
        <v>641</v>
      </c>
      <c r="H770" s="108">
        <f>H771</f>
        <v>9475.9639999999999</v>
      </c>
      <c r="I770" s="108">
        <f t="shared" si="269"/>
        <v>9475.9639999999999</v>
      </c>
      <c r="J770" s="108">
        <f t="shared" si="269"/>
        <v>9475.9639999999999</v>
      </c>
    </row>
    <row r="771" spans="1:10" s="221" customFormat="1" ht="108">
      <c r="A771" s="16"/>
      <c r="B771" s="18"/>
      <c r="C771" s="9">
        <v>11</v>
      </c>
      <c r="D771" s="9" t="s">
        <v>306</v>
      </c>
      <c r="E771" s="9" t="s">
        <v>502</v>
      </c>
      <c r="F771" s="16" t="s">
        <v>383</v>
      </c>
      <c r="G771" s="22" t="s">
        <v>621</v>
      </c>
      <c r="H771" s="108">
        <v>9475.9639999999999</v>
      </c>
      <c r="I771" s="108">
        <v>9475.9639999999999</v>
      </c>
      <c r="J771" s="108">
        <v>9475.9639999999999</v>
      </c>
    </row>
    <row r="772" spans="1:10" ht="36">
      <c r="A772" s="16"/>
      <c r="B772" s="18"/>
      <c r="C772" s="9">
        <v>11</v>
      </c>
      <c r="D772" s="9" t="s">
        <v>306</v>
      </c>
      <c r="E772" s="9" t="s">
        <v>993</v>
      </c>
      <c r="F772" s="16"/>
      <c r="G772" s="22" t="s">
        <v>833</v>
      </c>
      <c r="H772" s="108">
        <f>H773</f>
        <v>13</v>
      </c>
      <c r="I772" s="108">
        <f t="shared" si="267"/>
        <v>0</v>
      </c>
      <c r="J772" s="108">
        <f t="shared" si="267"/>
        <v>0</v>
      </c>
    </row>
    <row r="773" spans="1:10" ht="120">
      <c r="A773" s="16"/>
      <c r="B773" s="18"/>
      <c r="C773" s="9">
        <v>11</v>
      </c>
      <c r="D773" s="9" t="s">
        <v>306</v>
      </c>
      <c r="E773" s="9" t="s">
        <v>994</v>
      </c>
      <c r="F773" s="16"/>
      <c r="G773" s="139" t="s">
        <v>697</v>
      </c>
      <c r="H773" s="108">
        <f t="shared" ref="H773:J774" si="270">H774</f>
        <v>13</v>
      </c>
      <c r="I773" s="108">
        <f t="shared" si="270"/>
        <v>0</v>
      </c>
      <c r="J773" s="108">
        <f t="shared" si="270"/>
        <v>0</v>
      </c>
    </row>
    <row r="774" spans="1:10" ht="60">
      <c r="A774" s="16"/>
      <c r="B774" s="18"/>
      <c r="C774" s="9">
        <v>11</v>
      </c>
      <c r="D774" s="9" t="s">
        <v>306</v>
      </c>
      <c r="E774" s="9" t="s">
        <v>994</v>
      </c>
      <c r="F774" s="24" t="s">
        <v>282</v>
      </c>
      <c r="G774" s="130" t="s">
        <v>641</v>
      </c>
      <c r="H774" s="108">
        <f t="shared" si="270"/>
        <v>13</v>
      </c>
      <c r="I774" s="108">
        <f t="shared" si="270"/>
        <v>0</v>
      </c>
      <c r="J774" s="108">
        <f t="shared" si="270"/>
        <v>0</v>
      </c>
    </row>
    <row r="775" spans="1:10" ht="24">
      <c r="A775" s="16"/>
      <c r="B775" s="18"/>
      <c r="C775" s="9">
        <v>11</v>
      </c>
      <c r="D775" s="9" t="s">
        <v>306</v>
      </c>
      <c r="E775" s="9" t="s">
        <v>994</v>
      </c>
      <c r="F775" s="16">
        <v>612</v>
      </c>
      <c r="G775" s="22" t="s">
        <v>530</v>
      </c>
      <c r="H775" s="108">
        <v>13</v>
      </c>
      <c r="I775" s="108">
        <v>0</v>
      </c>
      <c r="J775" s="108">
        <v>0</v>
      </c>
    </row>
    <row r="776" spans="1:10" ht="24">
      <c r="A776" s="16"/>
      <c r="B776" s="18"/>
      <c r="C776" s="18" t="s">
        <v>333</v>
      </c>
      <c r="D776" s="18" t="s">
        <v>234</v>
      </c>
      <c r="E776" s="19"/>
      <c r="F776" s="18"/>
      <c r="G776" s="145" t="s">
        <v>368</v>
      </c>
      <c r="H776" s="118">
        <f t="shared" ref="H776:J779" si="271">H777</f>
        <v>3033.5079999999998</v>
      </c>
      <c r="I776" s="118">
        <f t="shared" si="271"/>
        <v>2889.98</v>
      </c>
      <c r="J776" s="118">
        <f t="shared" si="271"/>
        <v>2889.98</v>
      </c>
    </row>
    <row r="777" spans="1:10" ht="36">
      <c r="A777" s="16"/>
      <c r="B777" s="18"/>
      <c r="C777" s="105" t="s">
        <v>333</v>
      </c>
      <c r="D777" s="105" t="s">
        <v>233</v>
      </c>
      <c r="E777" s="106"/>
      <c r="F777" s="105"/>
      <c r="G777" s="105" t="s">
        <v>37</v>
      </c>
      <c r="H777" s="121">
        <f t="shared" si="271"/>
        <v>3033.5079999999998</v>
      </c>
      <c r="I777" s="121">
        <f t="shared" si="271"/>
        <v>2889.98</v>
      </c>
      <c r="J777" s="121">
        <f t="shared" si="271"/>
        <v>2889.98</v>
      </c>
    </row>
    <row r="778" spans="1:10" ht="72">
      <c r="A778" s="16"/>
      <c r="B778" s="18"/>
      <c r="C778" s="168" t="s">
        <v>333</v>
      </c>
      <c r="D778" s="168" t="s">
        <v>233</v>
      </c>
      <c r="E778" s="101" t="s">
        <v>392</v>
      </c>
      <c r="F778" s="168"/>
      <c r="G778" s="169" t="s">
        <v>755</v>
      </c>
      <c r="H778" s="170">
        <f t="shared" si="271"/>
        <v>3033.5079999999998</v>
      </c>
      <c r="I778" s="170">
        <f t="shared" si="271"/>
        <v>2889.98</v>
      </c>
      <c r="J778" s="170">
        <f t="shared" si="271"/>
        <v>2889.98</v>
      </c>
    </row>
    <row r="779" spans="1:10" ht="96">
      <c r="A779" s="16"/>
      <c r="B779" s="18"/>
      <c r="C779" s="16" t="s">
        <v>333</v>
      </c>
      <c r="D779" s="16" t="s">
        <v>233</v>
      </c>
      <c r="E779" s="9" t="s">
        <v>393</v>
      </c>
      <c r="F779" s="16"/>
      <c r="G779" s="22" t="s">
        <v>756</v>
      </c>
      <c r="H779" s="108">
        <f t="shared" si="271"/>
        <v>3033.5079999999998</v>
      </c>
      <c r="I779" s="108">
        <f t="shared" si="271"/>
        <v>2889.98</v>
      </c>
      <c r="J779" s="108">
        <f t="shared" si="271"/>
        <v>2889.98</v>
      </c>
    </row>
    <row r="780" spans="1:10" ht="132">
      <c r="A780" s="16"/>
      <c r="B780" s="18"/>
      <c r="C780" s="16" t="s">
        <v>333</v>
      </c>
      <c r="D780" s="16" t="s">
        <v>233</v>
      </c>
      <c r="E780" s="9" t="s">
        <v>394</v>
      </c>
      <c r="F780" s="16"/>
      <c r="G780" s="22" t="s">
        <v>760</v>
      </c>
      <c r="H780" s="108">
        <f>H781+H784+H787+H790</f>
        <v>3033.5079999999998</v>
      </c>
      <c r="I780" s="108">
        <f>I781+I784+I787</f>
        <v>2889.98</v>
      </c>
      <c r="J780" s="108">
        <f>J781+J784+J787</f>
        <v>2889.98</v>
      </c>
    </row>
    <row r="781" spans="1:10" ht="48">
      <c r="A781" s="16"/>
      <c r="B781" s="18"/>
      <c r="C781" s="16" t="s">
        <v>333</v>
      </c>
      <c r="D781" s="16" t="s">
        <v>233</v>
      </c>
      <c r="E781" s="9" t="s">
        <v>503</v>
      </c>
      <c r="F781" s="16"/>
      <c r="G781" s="138" t="s">
        <v>857</v>
      </c>
      <c r="H781" s="108">
        <f t="shared" ref="H781:J782" si="272">H782</f>
        <v>1680.18</v>
      </c>
      <c r="I781" s="108">
        <f t="shared" si="272"/>
        <v>1680.18</v>
      </c>
      <c r="J781" s="108">
        <f t="shared" si="272"/>
        <v>1680.18</v>
      </c>
    </row>
    <row r="782" spans="1:10" ht="60">
      <c r="A782" s="16"/>
      <c r="B782" s="18"/>
      <c r="C782" s="16" t="s">
        <v>333</v>
      </c>
      <c r="D782" s="16" t="s">
        <v>233</v>
      </c>
      <c r="E782" s="9" t="s">
        <v>503</v>
      </c>
      <c r="F782" s="27" t="s">
        <v>282</v>
      </c>
      <c r="G782" s="130" t="s">
        <v>641</v>
      </c>
      <c r="H782" s="108">
        <f t="shared" si="272"/>
        <v>1680.18</v>
      </c>
      <c r="I782" s="108">
        <f t="shared" si="272"/>
        <v>1680.18</v>
      </c>
      <c r="J782" s="108">
        <f t="shared" si="272"/>
        <v>1680.18</v>
      </c>
    </row>
    <row r="783" spans="1:10" ht="60">
      <c r="A783" s="16"/>
      <c r="B783" s="18"/>
      <c r="C783" s="16" t="s">
        <v>333</v>
      </c>
      <c r="D783" s="16" t="s">
        <v>233</v>
      </c>
      <c r="E783" s="9" t="s">
        <v>503</v>
      </c>
      <c r="F783" s="16">
        <v>633</v>
      </c>
      <c r="G783" s="22" t="s">
        <v>701</v>
      </c>
      <c r="H783" s="108">
        <v>1680.18</v>
      </c>
      <c r="I783" s="108">
        <v>1680.18</v>
      </c>
      <c r="J783" s="108">
        <v>1680.18</v>
      </c>
    </row>
    <row r="784" spans="1:10" ht="84">
      <c r="A784" s="16"/>
      <c r="B784" s="18"/>
      <c r="C784" s="16" t="s">
        <v>333</v>
      </c>
      <c r="D784" s="16" t="s">
        <v>233</v>
      </c>
      <c r="E784" s="9" t="s">
        <v>504</v>
      </c>
      <c r="F784" s="16"/>
      <c r="G784" s="22" t="s">
        <v>978</v>
      </c>
      <c r="H784" s="108">
        <f t="shared" ref="H784:J785" si="273">H785</f>
        <v>486.47800000000001</v>
      </c>
      <c r="I784" s="108">
        <f t="shared" si="273"/>
        <v>353.7</v>
      </c>
      <c r="J784" s="108">
        <f t="shared" si="273"/>
        <v>353.7</v>
      </c>
    </row>
    <row r="785" spans="1:10" ht="48">
      <c r="A785" s="16"/>
      <c r="B785" s="18"/>
      <c r="C785" s="16" t="s">
        <v>333</v>
      </c>
      <c r="D785" s="16" t="s">
        <v>233</v>
      </c>
      <c r="E785" s="9" t="s">
        <v>504</v>
      </c>
      <c r="F785" s="24" t="s">
        <v>242</v>
      </c>
      <c r="G785" s="130" t="s">
        <v>654</v>
      </c>
      <c r="H785" s="108">
        <f t="shared" si="273"/>
        <v>486.47800000000001</v>
      </c>
      <c r="I785" s="108">
        <f t="shared" si="273"/>
        <v>353.7</v>
      </c>
      <c r="J785" s="108">
        <f t="shared" si="273"/>
        <v>353.7</v>
      </c>
    </row>
    <row r="786" spans="1:10" ht="24">
      <c r="A786" s="16"/>
      <c r="B786" s="18"/>
      <c r="C786" s="16" t="s">
        <v>333</v>
      </c>
      <c r="D786" s="16" t="s">
        <v>233</v>
      </c>
      <c r="E786" s="9" t="s">
        <v>504</v>
      </c>
      <c r="F786" s="16" t="s">
        <v>244</v>
      </c>
      <c r="G786" s="22" t="s">
        <v>640</v>
      </c>
      <c r="H786" s="108">
        <v>486.47800000000001</v>
      </c>
      <c r="I786" s="108">
        <v>353.7</v>
      </c>
      <c r="J786" s="108">
        <v>353.7</v>
      </c>
    </row>
    <row r="787" spans="1:10" ht="48">
      <c r="A787" s="16"/>
      <c r="B787" s="18"/>
      <c r="C787" s="16" t="s">
        <v>333</v>
      </c>
      <c r="D787" s="16" t="s">
        <v>233</v>
      </c>
      <c r="E787" s="9" t="s">
        <v>589</v>
      </c>
      <c r="F787" s="16"/>
      <c r="G787" s="22" t="s">
        <v>761</v>
      </c>
      <c r="H787" s="108">
        <f t="shared" ref="H787:J788" si="274">H788</f>
        <v>856.1</v>
      </c>
      <c r="I787" s="108">
        <f t="shared" si="274"/>
        <v>856.1</v>
      </c>
      <c r="J787" s="108">
        <f t="shared" si="274"/>
        <v>856.1</v>
      </c>
    </row>
    <row r="788" spans="1:10" ht="60">
      <c r="A788" s="16"/>
      <c r="B788" s="18"/>
      <c r="C788" s="16" t="s">
        <v>333</v>
      </c>
      <c r="D788" s="16" t="s">
        <v>233</v>
      </c>
      <c r="E788" s="9" t="s">
        <v>589</v>
      </c>
      <c r="F788" s="24" t="s">
        <v>282</v>
      </c>
      <c r="G788" s="130" t="s">
        <v>641</v>
      </c>
      <c r="H788" s="108">
        <f t="shared" si="274"/>
        <v>856.1</v>
      </c>
      <c r="I788" s="108">
        <f t="shared" si="274"/>
        <v>856.1</v>
      </c>
      <c r="J788" s="108">
        <f t="shared" si="274"/>
        <v>856.1</v>
      </c>
    </row>
    <row r="789" spans="1:10" ht="60">
      <c r="A789" s="16"/>
      <c r="B789" s="18"/>
      <c r="C789" s="16" t="s">
        <v>333</v>
      </c>
      <c r="D789" s="16" t="s">
        <v>233</v>
      </c>
      <c r="E789" s="9" t="s">
        <v>589</v>
      </c>
      <c r="F789" s="16">
        <v>633</v>
      </c>
      <c r="G789" s="22" t="s">
        <v>701</v>
      </c>
      <c r="H789" s="108">
        <v>856.1</v>
      </c>
      <c r="I789" s="108">
        <v>856.1</v>
      </c>
      <c r="J789" s="108">
        <v>856.1</v>
      </c>
    </row>
    <row r="790" spans="1:10" s="221" customFormat="1" ht="60">
      <c r="A790" s="16"/>
      <c r="B790" s="18"/>
      <c r="C790" s="16" t="s">
        <v>333</v>
      </c>
      <c r="D790" s="16" t="s">
        <v>233</v>
      </c>
      <c r="E790" s="9" t="s">
        <v>1078</v>
      </c>
      <c r="F790" s="16"/>
      <c r="G790" s="22" t="s">
        <v>1079</v>
      </c>
      <c r="H790" s="108">
        <f>H791</f>
        <v>10.75</v>
      </c>
      <c r="I790" s="108">
        <f t="shared" ref="I790:J791" si="275">I791</f>
        <v>0</v>
      </c>
      <c r="J790" s="108">
        <f t="shared" si="275"/>
        <v>0</v>
      </c>
    </row>
    <row r="791" spans="1:10" s="221" customFormat="1" ht="60">
      <c r="A791" s="16"/>
      <c r="B791" s="18"/>
      <c r="C791" s="16" t="s">
        <v>333</v>
      </c>
      <c r="D791" s="16" t="s">
        <v>233</v>
      </c>
      <c r="E791" s="9" t="s">
        <v>1078</v>
      </c>
      <c r="F791" s="24" t="s">
        <v>282</v>
      </c>
      <c r="G791" s="130" t="s">
        <v>641</v>
      </c>
      <c r="H791" s="108">
        <f>H792</f>
        <v>10.75</v>
      </c>
      <c r="I791" s="108">
        <f t="shared" si="275"/>
        <v>0</v>
      </c>
      <c r="J791" s="108">
        <f t="shared" si="275"/>
        <v>0</v>
      </c>
    </row>
    <row r="792" spans="1:10" s="221" customFormat="1" ht="60">
      <c r="A792" s="16"/>
      <c r="B792" s="18"/>
      <c r="C792" s="16" t="s">
        <v>333</v>
      </c>
      <c r="D792" s="16" t="s">
        <v>233</v>
      </c>
      <c r="E792" s="9" t="s">
        <v>1078</v>
      </c>
      <c r="F792" s="16">
        <v>633</v>
      </c>
      <c r="G792" s="22" t="s">
        <v>701</v>
      </c>
      <c r="H792" s="108">
        <v>10.75</v>
      </c>
      <c r="I792" s="108">
        <v>0</v>
      </c>
      <c r="J792" s="108">
        <v>0</v>
      </c>
    </row>
    <row r="793" spans="1:10" ht="24">
      <c r="A793" s="18">
        <v>2</v>
      </c>
      <c r="B793" s="18">
        <v>742</v>
      </c>
      <c r="C793" s="18"/>
      <c r="D793" s="18"/>
      <c r="E793" s="19"/>
      <c r="F793" s="18"/>
      <c r="G793" s="105" t="s">
        <v>1010</v>
      </c>
      <c r="H793" s="118">
        <f>H794</f>
        <v>8059.9670000000006</v>
      </c>
      <c r="I793" s="118">
        <f t="shared" ref="I793:J794" si="276">I794</f>
        <v>7711.0420000000004</v>
      </c>
      <c r="J793" s="118">
        <f t="shared" si="276"/>
        <v>7711.0420000000004</v>
      </c>
    </row>
    <row r="794" spans="1:10" ht="24">
      <c r="A794" s="18"/>
      <c r="B794" s="18"/>
      <c r="C794" s="18" t="s">
        <v>240</v>
      </c>
      <c r="D794" s="18" t="s">
        <v>234</v>
      </c>
      <c r="E794" s="16"/>
      <c r="F794" s="16"/>
      <c r="G794" s="145" t="s">
        <v>21</v>
      </c>
      <c r="H794" s="118">
        <f>H795</f>
        <v>8059.9670000000006</v>
      </c>
      <c r="I794" s="118">
        <f t="shared" si="276"/>
        <v>7711.0420000000004</v>
      </c>
      <c r="J794" s="118">
        <f t="shared" si="276"/>
        <v>7711.0420000000004</v>
      </c>
    </row>
    <row r="795" spans="1:10" s="223" customFormat="1" ht="96">
      <c r="A795" s="16"/>
      <c r="B795" s="16"/>
      <c r="C795" s="92" t="s">
        <v>240</v>
      </c>
      <c r="D795" s="92" t="s">
        <v>306</v>
      </c>
      <c r="E795" s="91"/>
      <c r="F795" s="92"/>
      <c r="G795" s="105" t="s">
        <v>57</v>
      </c>
      <c r="H795" s="119">
        <f t="shared" ref="H795:J795" si="277">H796</f>
        <v>8059.9670000000006</v>
      </c>
      <c r="I795" s="119">
        <f t="shared" si="277"/>
        <v>7711.0420000000004</v>
      </c>
      <c r="J795" s="119">
        <f t="shared" si="277"/>
        <v>7711.0420000000004</v>
      </c>
    </row>
    <row r="796" spans="1:10" s="223" customFormat="1" ht="24">
      <c r="A796" s="16"/>
      <c r="B796" s="16"/>
      <c r="C796" s="16" t="s">
        <v>240</v>
      </c>
      <c r="D796" s="16" t="s">
        <v>306</v>
      </c>
      <c r="E796" s="9" t="s">
        <v>124</v>
      </c>
      <c r="F796" s="16"/>
      <c r="G796" s="22" t="s">
        <v>66</v>
      </c>
      <c r="H796" s="108">
        <f>H797</f>
        <v>8059.9670000000006</v>
      </c>
      <c r="I796" s="108">
        <f>I797</f>
        <v>7711.0420000000004</v>
      </c>
      <c r="J796" s="108">
        <f>J797</f>
        <v>7711.0420000000004</v>
      </c>
    </row>
    <row r="797" spans="1:10" s="223" customFormat="1" ht="60">
      <c r="A797" s="16"/>
      <c r="B797" s="16"/>
      <c r="C797" s="16" t="s">
        <v>240</v>
      </c>
      <c r="D797" s="16" t="s">
        <v>306</v>
      </c>
      <c r="E797" s="9" t="s">
        <v>123</v>
      </c>
      <c r="F797" s="16"/>
      <c r="G797" s="22" t="s">
        <v>63</v>
      </c>
      <c r="H797" s="108">
        <f>H798+H807+H812</f>
        <v>8059.9670000000006</v>
      </c>
      <c r="I797" s="108">
        <f t="shared" ref="I797:J797" si="278">I798+I807+I812</f>
        <v>7711.0420000000004</v>
      </c>
      <c r="J797" s="108">
        <f t="shared" si="278"/>
        <v>7711.0420000000004</v>
      </c>
    </row>
    <row r="798" spans="1:10" ht="60">
      <c r="A798" s="16"/>
      <c r="B798" s="16"/>
      <c r="C798" s="16" t="s">
        <v>240</v>
      </c>
      <c r="D798" s="16" t="s">
        <v>306</v>
      </c>
      <c r="E798" s="9" t="s">
        <v>771</v>
      </c>
      <c r="F798" s="16"/>
      <c r="G798" s="22" t="s">
        <v>967</v>
      </c>
      <c r="H798" s="108">
        <f>H799+H803+H805</f>
        <v>2091.752</v>
      </c>
      <c r="I798" s="108">
        <f t="shared" ref="I798:J798" si="279">I799+I803+I805</f>
        <v>2014.9560000000001</v>
      </c>
      <c r="J798" s="108">
        <f t="shared" si="279"/>
        <v>2014.9560000000001</v>
      </c>
    </row>
    <row r="799" spans="1:10" ht="120">
      <c r="A799" s="16"/>
      <c r="B799" s="16"/>
      <c r="C799" s="16" t="s">
        <v>240</v>
      </c>
      <c r="D799" s="16" t="s">
        <v>306</v>
      </c>
      <c r="E799" s="9" t="s">
        <v>771</v>
      </c>
      <c r="F799" s="24" t="s">
        <v>543</v>
      </c>
      <c r="G799" s="130" t="s">
        <v>544</v>
      </c>
      <c r="H799" s="108">
        <f>H800+H801+H802</f>
        <v>2086.2089999999998</v>
      </c>
      <c r="I799" s="108">
        <f>I800+I801+I802</f>
        <v>2014.9560000000001</v>
      </c>
      <c r="J799" s="108">
        <f>J800+J801+J802</f>
        <v>2014.9560000000001</v>
      </c>
    </row>
    <row r="800" spans="1:10" ht="36">
      <c r="A800" s="16"/>
      <c r="B800" s="16"/>
      <c r="C800" s="16" t="s">
        <v>240</v>
      </c>
      <c r="D800" s="16" t="s">
        <v>306</v>
      </c>
      <c r="E800" s="9" t="s">
        <v>771</v>
      </c>
      <c r="F800" s="25" t="s">
        <v>545</v>
      </c>
      <c r="G800" s="133" t="s">
        <v>170</v>
      </c>
      <c r="H800" s="108">
        <v>1202.3119999999999</v>
      </c>
      <c r="I800" s="108">
        <v>1147.586</v>
      </c>
      <c r="J800" s="108">
        <v>1147.586</v>
      </c>
    </row>
    <row r="801" spans="1:10" ht="60">
      <c r="A801" s="16"/>
      <c r="B801" s="16"/>
      <c r="C801" s="16" t="s">
        <v>240</v>
      </c>
      <c r="D801" s="16" t="s">
        <v>306</v>
      </c>
      <c r="E801" s="9" t="s">
        <v>771</v>
      </c>
      <c r="F801" s="25" t="s">
        <v>546</v>
      </c>
      <c r="G801" s="133" t="s">
        <v>171</v>
      </c>
      <c r="H801" s="108">
        <v>400</v>
      </c>
      <c r="I801" s="108">
        <v>400</v>
      </c>
      <c r="J801" s="108">
        <v>400</v>
      </c>
    </row>
    <row r="802" spans="1:10" ht="72">
      <c r="A802" s="16"/>
      <c r="B802" s="16"/>
      <c r="C802" s="16" t="s">
        <v>240</v>
      </c>
      <c r="D802" s="16" t="s">
        <v>306</v>
      </c>
      <c r="E802" s="9" t="s">
        <v>771</v>
      </c>
      <c r="F802" s="25">
        <v>129</v>
      </c>
      <c r="G802" s="133" t="s">
        <v>172</v>
      </c>
      <c r="H802" s="108">
        <v>483.89699999999999</v>
      </c>
      <c r="I802" s="108">
        <v>467.37</v>
      </c>
      <c r="J802" s="108">
        <v>467.37</v>
      </c>
    </row>
    <row r="803" spans="1:10" s="223" customFormat="1" ht="48">
      <c r="A803" s="16"/>
      <c r="B803" s="16"/>
      <c r="C803" s="16" t="s">
        <v>240</v>
      </c>
      <c r="D803" s="16" t="s">
        <v>306</v>
      </c>
      <c r="E803" s="9" t="s">
        <v>771</v>
      </c>
      <c r="F803" s="24" t="s">
        <v>242</v>
      </c>
      <c r="G803" s="130" t="s">
        <v>654</v>
      </c>
      <c r="H803" s="108">
        <f>H804</f>
        <v>3.8879999999999999</v>
      </c>
      <c r="I803" s="108">
        <f t="shared" ref="I803:J803" si="280">I804</f>
        <v>0</v>
      </c>
      <c r="J803" s="108">
        <f t="shared" si="280"/>
        <v>0</v>
      </c>
    </row>
    <row r="804" spans="1:10" s="223" customFormat="1" ht="24">
      <c r="A804" s="16"/>
      <c r="B804" s="16"/>
      <c r="C804" s="16" t="s">
        <v>240</v>
      </c>
      <c r="D804" s="16" t="s">
        <v>306</v>
      </c>
      <c r="E804" s="9" t="s">
        <v>771</v>
      </c>
      <c r="F804" s="16" t="s">
        <v>244</v>
      </c>
      <c r="G804" s="22" t="s">
        <v>640</v>
      </c>
      <c r="H804" s="108">
        <v>3.8879999999999999</v>
      </c>
      <c r="I804" s="108">
        <v>0</v>
      </c>
      <c r="J804" s="108">
        <v>0</v>
      </c>
    </row>
    <row r="805" spans="1:10" s="223" customFormat="1" ht="24">
      <c r="A805" s="16"/>
      <c r="B805" s="16"/>
      <c r="C805" s="16" t="s">
        <v>240</v>
      </c>
      <c r="D805" s="16" t="s">
        <v>306</v>
      </c>
      <c r="E805" s="9" t="s">
        <v>771</v>
      </c>
      <c r="F805" s="24" t="s">
        <v>248</v>
      </c>
      <c r="G805" s="130" t="s">
        <v>249</v>
      </c>
      <c r="H805" s="108">
        <f>H806</f>
        <v>1.655</v>
      </c>
      <c r="I805" s="108">
        <f t="shared" ref="I805:J805" si="281">I806</f>
        <v>0</v>
      </c>
      <c r="J805" s="108">
        <f t="shared" si="281"/>
        <v>0</v>
      </c>
    </row>
    <row r="806" spans="1:10" s="223" customFormat="1">
      <c r="A806" s="16"/>
      <c r="B806" s="16"/>
      <c r="C806" s="16" t="s">
        <v>240</v>
      </c>
      <c r="D806" s="16" t="s">
        <v>306</v>
      </c>
      <c r="E806" s="9" t="s">
        <v>771</v>
      </c>
      <c r="F806" s="16">
        <v>853</v>
      </c>
      <c r="G806" s="22" t="s">
        <v>693</v>
      </c>
      <c r="H806" s="108">
        <v>1.655</v>
      </c>
      <c r="I806" s="108">
        <v>0</v>
      </c>
      <c r="J806" s="108">
        <v>0</v>
      </c>
    </row>
    <row r="807" spans="1:10" ht="84">
      <c r="A807" s="16"/>
      <c r="B807" s="16"/>
      <c r="C807" s="16" t="s">
        <v>240</v>
      </c>
      <c r="D807" s="16" t="s">
        <v>306</v>
      </c>
      <c r="E807" s="9" t="s">
        <v>770</v>
      </c>
      <c r="F807" s="25"/>
      <c r="G807" s="139" t="s">
        <v>645</v>
      </c>
      <c r="H807" s="108">
        <f>H808</f>
        <v>4576.7049999999999</v>
      </c>
      <c r="I807" s="108">
        <f>I808</f>
        <v>4304.576</v>
      </c>
      <c r="J807" s="108">
        <f>J808</f>
        <v>4304.576</v>
      </c>
    </row>
    <row r="808" spans="1:10" ht="120">
      <c r="A808" s="16"/>
      <c r="B808" s="16"/>
      <c r="C808" s="16" t="s">
        <v>240</v>
      </c>
      <c r="D808" s="16" t="s">
        <v>306</v>
      </c>
      <c r="E808" s="9" t="s">
        <v>770</v>
      </c>
      <c r="F808" s="24" t="s">
        <v>543</v>
      </c>
      <c r="G808" s="130" t="s">
        <v>544</v>
      </c>
      <c r="H808" s="108">
        <f>H809+H810+H811</f>
        <v>4576.7049999999999</v>
      </c>
      <c r="I808" s="108">
        <f>I809+I810+I811</f>
        <v>4304.576</v>
      </c>
      <c r="J808" s="108">
        <f>J809+J810+J811</f>
        <v>4304.576</v>
      </c>
    </row>
    <row r="809" spans="1:10" ht="36">
      <c r="A809" s="16"/>
      <c r="B809" s="16"/>
      <c r="C809" s="16" t="s">
        <v>240</v>
      </c>
      <c r="D809" s="16" t="s">
        <v>306</v>
      </c>
      <c r="E809" s="9" t="s">
        <v>770</v>
      </c>
      <c r="F809" s="25" t="s">
        <v>545</v>
      </c>
      <c r="G809" s="133" t="s">
        <v>170</v>
      </c>
      <c r="H809" s="108">
        <v>2613.9360000000001</v>
      </c>
      <c r="I809" s="108">
        <v>2506.1260000000002</v>
      </c>
      <c r="J809" s="108">
        <v>2506.1260000000002</v>
      </c>
    </row>
    <row r="810" spans="1:10" ht="60">
      <c r="A810" s="16"/>
      <c r="B810" s="16"/>
      <c r="C810" s="16" t="s">
        <v>240</v>
      </c>
      <c r="D810" s="16" t="s">
        <v>306</v>
      </c>
      <c r="E810" s="9" t="s">
        <v>770</v>
      </c>
      <c r="F810" s="25" t="s">
        <v>546</v>
      </c>
      <c r="G810" s="133" t="s">
        <v>171</v>
      </c>
      <c r="H810" s="108">
        <v>927.2</v>
      </c>
      <c r="I810" s="108">
        <v>800</v>
      </c>
      <c r="J810" s="108">
        <v>800</v>
      </c>
    </row>
    <row r="811" spans="1:10" ht="72">
      <c r="A811" s="16"/>
      <c r="B811" s="16"/>
      <c r="C811" s="16" t="s">
        <v>240</v>
      </c>
      <c r="D811" s="16" t="s">
        <v>306</v>
      </c>
      <c r="E811" s="9" t="s">
        <v>770</v>
      </c>
      <c r="F811" s="25">
        <v>129</v>
      </c>
      <c r="G811" s="133" t="s">
        <v>172</v>
      </c>
      <c r="H811" s="108">
        <v>1035.569</v>
      </c>
      <c r="I811" s="108">
        <v>998.45</v>
      </c>
      <c r="J811" s="108">
        <v>998.45</v>
      </c>
    </row>
    <row r="812" spans="1:10" s="223" customFormat="1" ht="71.25" customHeight="1">
      <c r="A812" s="16"/>
      <c r="B812" s="16"/>
      <c r="C812" s="16" t="s">
        <v>240</v>
      </c>
      <c r="D812" s="16" t="s">
        <v>306</v>
      </c>
      <c r="E812" s="9" t="s">
        <v>1083</v>
      </c>
      <c r="F812" s="25"/>
      <c r="G812" s="133" t="s">
        <v>1084</v>
      </c>
      <c r="H812" s="108">
        <f>H813</f>
        <v>1391.51</v>
      </c>
      <c r="I812" s="108">
        <f t="shared" ref="I812:J812" si="282">I813</f>
        <v>1391.51</v>
      </c>
      <c r="J812" s="108">
        <f t="shared" si="282"/>
        <v>1391.51</v>
      </c>
    </row>
    <row r="813" spans="1:10" s="223" customFormat="1" ht="120">
      <c r="A813" s="16"/>
      <c r="B813" s="16"/>
      <c r="C813" s="16" t="s">
        <v>240</v>
      </c>
      <c r="D813" s="16" t="s">
        <v>306</v>
      </c>
      <c r="E813" s="9" t="s">
        <v>1083</v>
      </c>
      <c r="F813" s="24" t="s">
        <v>543</v>
      </c>
      <c r="G813" s="130" t="s">
        <v>544</v>
      </c>
      <c r="H813" s="108">
        <f>H814+H815</f>
        <v>1391.51</v>
      </c>
      <c r="I813" s="108">
        <f t="shared" ref="I813:J813" si="283">I814+I815</f>
        <v>1391.51</v>
      </c>
      <c r="J813" s="108">
        <f t="shared" si="283"/>
        <v>1391.51</v>
      </c>
    </row>
    <row r="814" spans="1:10" s="223" customFormat="1" ht="36">
      <c r="A814" s="16"/>
      <c r="B814" s="16"/>
      <c r="C814" s="16" t="s">
        <v>240</v>
      </c>
      <c r="D814" s="16" t="s">
        <v>306</v>
      </c>
      <c r="E814" s="9" t="s">
        <v>1083</v>
      </c>
      <c r="F814" s="25" t="s">
        <v>545</v>
      </c>
      <c r="G814" s="133" t="s">
        <v>170</v>
      </c>
      <c r="H814" s="108">
        <v>1068.748</v>
      </c>
      <c r="I814" s="108">
        <v>1068.748</v>
      </c>
      <c r="J814" s="108">
        <v>1068.748</v>
      </c>
    </row>
    <row r="815" spans="1:10" s="223" customFormat="1" ht="72">
      <c r="A815" s="16"/>
      <c r="B815" s="16"/>
      <c r="C815" s="16" t="s">
        <v>240</v>
      </c>
      <c r="D815" s="16" t="s">
        <v>306</v>
      </c>
      <c r="E815" s="9" t="s">
        <v>1083</v>
      </c>
      <c r="F815" s="25">
        <v>129</v>
      </c>
      <c r="G815" s="133" t="s">
        <v>172</v>
      </c>
      <c r="H815" s="108">
        <v>322.762</v>
      </c>
      <c r="I815" s="108">
        <v>322.762</v>
      </c>
      <c r="J815" s="108">
        <v>322.762</v>
      </c>
    </row>
    <row r="816" spans="1:10" ht="60">
      <c r="A816" s="18">
        <v>3</v>
      </c>
      <c r="B816" s="18">
        <v>619</v>
      </c>
      <c r="C816" s="16"/>
      <c r="D816" s="16"/>
      <c r="E816" s="9"/>
      <c r="F816" s="16"/>
      <c r="G816" s="145" t="s">
        <v>1046</v>
      </c>
      <c r="H816" s="118">
        <f>H817+H849</f>
        <v>24097.531999999999</v>
      </c>
      <c r="I816" s="118">
        <f>I817+I849</f>
        <v>25704.432000000001</v>
      </c>
      <c r="J816" s="118">
        <f>J817+J849</f>
        <v>69368.932000000001</v>
      </c>
    </row>
    <row r="817" spans="1:10" ht="24">
      <c r="A817" s="16"/>
      <c r="B817" s="18"/>
      <c r="C817" s="18" t="s">
        <v>240</v>
      </c>
      <c r="D817" s="18" t="s">
        <v>234</v>
      </c>
      <c r="E817" s="19"/>
      <c r="F817" s="18"/>
      <c r="G817" s="145" t="s">
        <v>21</v>
      </c>
      <c r="H817" s="118">
        <f t="shared" ref="H817:J818" si="284">H818</f>
        <v>19385.995999999999</v>
      </c>
      <c r="I817" s="118">
        <f t="shared" si="284"/>
        <v>20598.696</v>
      </c>
      <c r="J817" s="118">
        <f t="shared" si="284"/>
        <v>20598.696</v>
      </c>
    </row>
    <row r="818" spans="1:10" ht="36">
      <c r="A818" s="16"/>
      <c r="B818" s="18"/>
      <c r="C818" s="105" t="s">
        <v>240</v>
      </c>
      <c r="D818" s="105" t="s">
        <v>23</v>
      </c>
      <c r="E818" s="106"/>
      <c r="F818" s="105"/>
      <c r="G818" s="105" t="s">
        <v>24</v>
      </c>
      <c r="H818" s="121">
        <f>H819</f>
        <v>19385.995999999999</v>
      </c>
      <c r="I818" s="121">
        <f t="shared" si="284"/>
        <v>20598.696</v>
      </c>
      <c r="J818" s="121">
        <f t="shared" si="284"/>
        <v>20598.696</v>
      </c>
    </row>
    <row r="819" spans="1:10" ht="72">
      <c r="A819" s="16"/>
      <c r="B819" s="16"/>
      <c r="C819" s="168" t="s">
        <v>240</v>
      </c>
      <c r="D819" s="168" t="s">
        <v>23</v>
      </c>
      <c r="E819" s="101" t="s">
        <v>787</v>
      </c>
      <c r="F819" s="168"/>
      <c r="G819" s="169" t="s">
        <v>789</v>
      </c>
      <c r="H819" s="170">
        <f>H820+H836</f>
        <v>19385.995999999999</v>
      </c>
      <c r="I819" s="170">
        <f t="shared" ref="I819:J819" si="285">I820+I836</f>
        <v>20598.696</v>
      </c>
      <c r="J819" s="170">
        <f t="shared" si="285"/>
        <v>20598.696</v>
      </c>
    </row>
    <row r="820" spans="1:10" ht="72">
      <c r="A820" s="16"/>
      <c r="B820" s="16"/>
      <c r="C820" s="16" t="s">
        <v>240</v>
      </c>
      <c r="D820" s="16" t="s">
        <v>23</v>
      </c>
      <c r="E820" s="9" t="s">
        <v>795</v>
      </c>
      <c r="F820" s="16"/>
      <c r="G820" s="22" t="s">
        <v>794</v>
      </c>
      <c r="H820" s="108">
        <f>H821+H832</f>
        <v>1175.105</v>
      </c>
      <c r="I820" s="108">
        <f t="shared" ref="I820:J820" si="286">I821+I832</f>
        <v>2387.8049999999998</v>
      </c>
      <c r="J820" s="108">
        <f t="shared" si="286"/>
        <v>2387.8049999999998</v>
      </c>
    </row>
    <row r="821" spans="1:10" ht="48">
      <c r="A821" s="16"/>
      <c r="B821" s="16"/>
      <c r="C821" s="16" t="s">
        <v>240</v>
      </c>
      <c r="D821" s="16" t="s">
        <v>23</v>
      </c>
      <c r="E821" s="9" t="s">
        <v>797</v>
      </c>
      <c r="F821" s="16"/>
      <c r="G821" s="22" t="s">
        <v>796</v>
      </c>
      <c r="H821" s="108">
        <f>H822+H828+H825</f>
        <v>846.6049999999999</v>
      </c>
      <c r="I821" s="108">
        <f t="shared" ref="I821:J821" si="287">I822+I828+I825</f>
        <v>2059.3049999999998</v>
      </c>
      <c r="J821" s="108">
        <f t="shared" si="287"/>
        <v>2059.3049999999998</v>
      </c>
    </row>
    <row r="822" spans="1:10" ht="48">
      <c r="A822" s="16"/>
      <c r="B822" s="16"/>
      <c r="C822" s="16" t="s">
        <v>240</v>
      </c>
      <c r="D822" s="16" t="s">
        <v>23</v>
      </c>
      <c r="E822" s="9" t="s">
        <v>799</v>
      </c>
      <c r="F822" s="16"/>
      <c r="G822" s="22" t="s">
        <v>798</v>
      </c>
      <c r="H822" s="108">
        <f t="shared" ref="H822:J823" si="288">H823</f>
        <v>281.5</v>
      </c>
      <c r="I822" s="108">
        <f t="shared" si="288"/>
        <v>269.5</v>
      </c>
      <c r="J822" s="108">
        <f t="shared" si="288"/>
        <v>269.5</v>
      </c>
    </row>
    <row r="823" spans="1:10" ht="48">
      <c r="A823" s="16"/>
      <c r="B823" s="16"/>
      <c r="C823" s="16" t="s">
        <v>240</v>
      </c>
      <c r="D823" s="16" t="s">
        <v>23</v>
      </c>
      <c r="E823" s="9" t="s">
        <v>799</v>
      </c>
      <c r="F823" s="24" t="s">
        <v>242</v>
      </c>
      <c r="G823" s="130" t="s">
        <v>654</v>
      </c>
      <c r="H823" s="108">
        <f t="shared" si="288"/>
        <v>281.5</v>
      </c>
      <c r="I823" s="108">
        <f t="shared" si="288"/>
        <v>269.5</v>
      </c>
      <c r="J823" s="108">
        <f t="shared" si="288"/>
        <v>269.5</v>
      </c>
    </row>
    <row r="824" spans="1:10" ht="24">
      <c r="A824" s="16"/>
      <c r="B824" s="16"/>
      <c r="C824" s="16" t="s">
        <v>240</v>
      </c>
      <c r="D824" s="16" t="s">
        <v>23</v>
      </c>
      <c r="E824" s="9" t="s">
        <v>799</v>
      </c>
      <c r="F824" s="16" t="s">
        <v>244</v>
      </c>
      <c r="G824" s="22" t="s">
        <v>640</v>
      </c>
      <c r="H824" s="108">
        <v>281.5</v>
      </c>
      <c r="I824" s="108">
        <v>269.5</v>
      </c>
      <c r="J824" s="108">
        <v>269.5</v>
      </c>
    </row>
    <row r="825" spans="1:10" ht="72">
      <c r="A825" s="16"/>
      <c r="B825" s="16"/>
      <c r="C825" s="16" t="s">
        <v>240</v>
      </c>
      <c r="D825" s="16" t="s">
        <v>23</v>
      </c>
      <c r="E825" s="9" t="s">
        <v>814</v>
      </c>
      <c r="F825" s="16"/>
      <c r="G825" s="22" t="s">
        <v>800</v>
      </c>
      <c r="H825" s="108">
        <f>H826</f>
        <v>78.8</v>
      </c>
      <c r="I825" s="108">
        <f t="shared" ref="I825:J826" si="289">I826</f>
        <v>78.8</v>
      </c>
      <c r="J825" s="108">
        <f t="shared" si="289"/>
        <v>78.8</v>
      </c>
    </row>
    <row r="826" spans="1:10" ht="48">
      <c r="A826" s="16"/>
      <c r="B826" s="16"/>
      <c r="C826" s="16" t="s">
        <v>240</v>
      </c>
      <c r="D826" s="16" t="s">
        <v>23</v>
      </c>
      <c r="E826" s="9" t="s">
        <v>814</v>
      </c>
      <c r="F826" s="24" t="s">
        <v>242</v>
      </c>
      <c r="G826" s="130" t="s">
        <v>654</v>
      </c>
      <c r="H826" s="108">
        <f>H827</f>
        <v>78.8</v>
      </c>
      <c r="I826" s="108">
        <f t="shared" si="289"/>
        <v>78.8</v>
      </c>
      <c r="J826" s="108">
        <f t="shared" si="289"/>
        <v>78.8</v>
      </c>
    </row>
    <row r="827" spans="1:10" ht="24">
      <c r="A827" s="16"/>
      <c r="B827" s="16"/>
      <c r="C827" s="16" t="s">
        <v>240</v>
      </c>
      <c r="D827" s="16" t="s">
        <v>23</v>
      </c>
      <c r="E827" s="9" t="s">
        <v>814</v>
      </c>
      <c r="F827" s="16" t="s">
        <v>244</v>
      </c>
      <c r="G827" s="22" t="s">
        <v>640</v>
      </c>
      <c r="H827" s="108">
        <v>78.8</v>
      </c>
      <c r="I827" s="108">
        <v>78.8</v>
      </c>
      <c r="J827" s="108">
        <v>78.8</v>
      </c>
    </row>
    <row r="828" spans="1:10" ht="24">
      <c r="A828" s="16"/>
      <c r="B828" s="16"/>
      <c r="C828" s="16" t="s">
        <v>240</v>
      </c>
      <c r="D828" s="16" t="s">
        <v>23</v>
      </c>
      <c r="E828" s="9" t="s">
        <v>813</v>
      </c>
      <c r="F828" s="16"/>
      <c r="G828" s="22" t="s">
        <v>812</v>
      </c>
      <c r="H828" s="108">
        <f>H829</f>
        <v>486.30499999999995</v>
      </c>
      <c r="I828" s="108">
        <f t="shared" ref="I828:J828" si="290">I829</f>
        <v>1711.0049999999999</v>
      </c>
      <c r="J828" s="108">
        <f t="shared" si="290"/>
        <v>1711.0049999999999</v>
      </c>
    </row>
    <row r="829" spans="1:10" ht="48">
      <c r="A829" s="16"/>
      <c r="B829" s="16"/>
      <c r="C829" s="16" t="s">
        <v>240</v>
      </c>
      <c r="D829" s="16" t="s">
        <v>23</v>
      </c>
      <c r="E829" s="9" t="s">
        <v>813</v>
      </c>
      <c r="F829" s="24" t="s">
        <v>242</v>
      </c>
      <c r="G829" s="130" t="s">
        <v>654</v>
      </c>
      <c r="H829" s="108">
        <f>H831+H830</f>
        <v>486.30499999999995</v>
      </c>
      <c r="I829" s="108">
        <f t="shared" ref="I829:J829" si="291">I831+I830</f>
        <v>1711.0049999999999</v>
      </c>
      <c r="J829" s="108">
        <f t="shared" si="291"/>
        <v>1711.0049999999999</v>
      </c>
    </row>
    <row r="830" spans="1:10" ht="24">
      <c r="A830" s="16"/>
      <c r="B830" s="16"/>
      <c r="C830" s="16" t="s">
        <v>240</v>
      </c>
      <c r="D830" s="16" t="s">
        <v>23</v>
      </c>
      <c r="E830" s="9" t="s">
        <v>813</v>
      </c>
      <c r="F830" s="16" t="s">
        <v>244</v>
      </c>
      <c r="G830" s="22" t="s">
        <v>640</v>
      </c>
      <c r="H830" s="108">
        <v>157.62899999999999</v>
      </c>
      <c r="I830" s="108">
        <v>157.62899999999999</v>
      </c>
      <c r="J830" s="108">
        <v>157.62899999999999</v>
      </c>
    </row>
    <row r="831" spans="1:10" ht="24">
      <c r="A831" s="16"/>
      <c r="B831" s="16"/>
      <c r="C831" s="16" t="s">
        <v>240</v>
      </c>
      <c r="D831" s="16" t="s">
        <v>23</v>
      </c>
      <c r="E831" s="9" t="s">
        <v>813</v>
      </c>
      <c r="F831" s="16">
        <v>247</v>
      </c>
      <c r="G831" s="22" t="s">
        <v>679</v>
      </c>
      <c r="H831" s="108">
        <v>328.67599999999999</v>
      </c>
      <c r="I831" s="108">
        <v>1553.376</v>
      </c>
      <c r="J831" s="108">
        <v>1553.376</v>
      </c>
    </row>
    <row r="832" spans="1:10" ht="48">
      <c r="A832" s="16"/>
      <c r="B832" s="16"/>
      <c r="C832" s="16" t="s">
        <v>240</v>
      </c>
      <c r="D832" s="16" t="s">
        <v>23</v>
      </c>
      <c r="E832" s="9" t="s">
        <v>816</v>
      </c>
      <c r="F832" s="16"/>
      <c r="G832" s="22" t="s">
        <v>815</v>
      </c>
      <c r="H832" s="108">
        <f>H833</f>
        <v>328.5</v>
      </c>
      <c r="I832" s="108">
        <f t="shared" ref="I832:J834" si="292">I833</f>
        <v>328.5</v>
      </c>
      <c r="J832" s="108">
        <f t="shared" si="292"/>
        <v>328.5</v>
      </c>
    </row>
    <row r="833" spans="1:10" ht="36">
      <c r="A833" s="16"/>
      <c r="B833" s="16"/>
      <c r="C833" s="16" t="s">
        <v>240</v>
      </c>
      <c r="D833" s="16" t="s">
        <v>23</v>
      </c>
      <c r="E833" s="9" t="s">
        <v>817</v>
      </c>
      <c r="F833" s="16"/>
      <c r="G833" s="22" t="s">
        <v>968</v>
      </c>
      <c r="H833" s="108">
        <f>H834</f>
        <v>328.5</v>
      </c>
      <c r="I833" s="108">
        <f t="shared" si="292"/>
        <v>328.5</v>
      </c>
      <c r="J833" s="108">
        <f t="shared" si="292"/>
        <v>328.5</v>
      </c>
    </row>
    <row r="834" spans="1:10" ht="48">
      <c r="A834" s="16"/>
      <c r="B834" s="16"/>
      <c r="C834" s="16" t="s">
        <v>240</v>
      </c>
      <c r="D834" s="16" t="s">
        <v>23</v>
      </c>
      <c r="E834" s="9" t="s">
        <v>817</v>
      </c>
      <c r="F834" s="24" t="s">
        <v>242</v>
      </c>
      <c r="G834" s="130" t="s">
        <v>654</v>
      </c>
      <c r="H834" s="108">
        <f>H835</f>
        <v>328.5</v>
      </c>
      <c r="I834" s="108">
        <f t="shared" si="292"/>
        <v>328.5</v>
      </c>
      <c r="J834" s="108">
        <f t="shared" si="292"/>
        <v>328.5</v>
      </c>
    </row>
    <row r="835" spans="1:10" ht="24">
      <c r="A835" s="16"/>
      <c r="B835" s="16"/>
      <c r="C835" s="16" t="s">
        <v>240</v>
      </c>
      <c r="D835" s="16" t="s">
        <v>23</v>
      </c>
      <c r="E835" s="9" t="s">
        <v>817</v>
      </c>
      <c r="F835" s="16" t="s">
        <v>244</v>
      </c>
      <c r="G835" s="22" t="s">
        <v>640</v>
      </c>
      <c r="H835" s="108">
        <v>328.5</v>
      </c>
      <c r="I835" s="108">
        <v>328.5</v>
      </c>
      <c r="J835" s="108">
        <v>328.5</v>
      </c>
    </row>
    <row r="836" spans="1:10" ht="24">
      <c r="A836" s="16"/>
      <c r="B836" s="16"/>
      <c r="C836" s="16" t="s">
        <v>240</v>
      </c>
      <c r="D836" s="16" t="s">
        <v>23</v>
      </c>
      <c r="E836" s="9" t="s">
        <v>790</v>
      </c>
      <c r="F836" s="16"/>
      <c r="G836" s="22" t="s">
        <v>704</v>
      </c>
      <c r="H836" s="108">
        <f>H837</f>
        <v>18210.891</v>
      </c>
      <c r="I836" s="108">
        <f>I837</f>
        <v>18210.891</v>
      </c>
      <c r="J836" s="108">
        <f>J837</f>
        <v>18210.891</v>
      </c>
    </row>
    <row r="837" spans="1:10" ht="72">
      <c r="A837" s="16"/>
      <c r="B837" s="16"/>
      <c r="C837" s="16" t="s">
        <v>240</v>
      </c>
      <c r="D837" s="16" t="s">
        <v>23</v>
      </c>
      <c r="E837" s="9" t="s">
        <v>1002</v>
      </c>
      <c r="F837" s="16"/>
      <c r="G837" s="22" t="s">
        <v>791</v>
      </c>
      <c r="H837" s="108">
        <f>H838+H845</f>
        <v>18210.891</v>
      </c>
      <c r="I837" s="108">
        <f t="shared" ref="I837:J837" si="293">I838+I845</f>
        <v>18210.891</v>
      </c>
      <c r="J837" s="108">
        <f t="shared" si="293"/>
        <v>18210.891</v>
      </c>
    </row>
    <row r="838" spans="1:10" ht="72">
      <c r="A838" s="16"/>
      <c r="B838" s="16"/>
      <c r="C838" s="16" t="s">
        <v>240</v>
      </c>
      <c r="D838" s="16" t="s">
        <v>23</v>
      </c>
      <c r="E838" s="9" t="s">
        <v>792</v>
      </c>
      <c r="F838" s="16"/>
      <c r="G838" s="22" t="s">
        <v>852</v>
      </c>
      <c r="H838" s="108">
        <f>H839+H843</f>
        <v>10543.231</v>
      </c>
      <c r="I838" s="108">
        <f>I839+I843</f>
        <v>10543.231</v>
      </c>
      <c r="J838" s="108">
        <f>J839+J843</f>
        <v>10543.231</v>
      </c>
    </row>
    <row r="839" spans="1:10" ht="120">
      <c r="A839" s="16"/>
      <c r="B839" s="16"/>
      <c r="C839" s="16" t="s">
        <v>240</v>
      </c>
      <c r="D839" s="16" t="s">
        <v>23</v>
      </c>
      <c r="E839" s="9" t="s">
        <v>792</v>
      </c>
      <c r="F839" s="24" t="s">
        <v>543</v>
      </c>
      <c r="G839" s="130" t="s">
        <v>544</v>
      </c>
      <c r="H839" s="108">
        <f>H840+H842+H841</f>
        <v>10187.370999999999</v>
      </c>
      <c r="I839" s="108">
        <f>I840+I842+I841</f>
        <v>10187.370999999999</v>
      </c>
      <c r="J839" s="108">
        <f>J840+J842+J841</f>
        <v>10187.370999999999</v>
      </c>
    </row>
    <row r="840" spans="1:10" ht="36">
      <c r="A840" s="16"/>
      <c r="B840" s="16"/>
      <c r="C840" s="16" t="s">
        <v>240</v>
      </c>
      <c r="D840" s="16" t="s">
        <v>23</v>
      </c>
      <c r="E840" s="9" t="s">
        <v>792</v>
      </c>
      <c r="F840" s="25" t="s">
        <v>545</v>
      </c>
      <c r="G840" s="133" t="s">
        <v>170</v>
      </c>
      <c r="H840" s="108">
        <v>5724.402</v>
      </c>
      <c r="I840" s="108">
        <v>5724.402</v>
      </c>
      <c r="J840" s="108">
        <v>5724.402</v>
      </c>
    </row>
    <row r="841" spans="1:10" ht="60">
      <c r="A841" s="16"/>
      <c r="B841" s="16"/>
      <c r="C841" s="16" t="s">
        <v>240</v>
      </c>
      <c r="D841" s="16" t="s">
        <v>23</v>
      </c>
      <c r="E841" s="9" t="s">
        <v>792</v>
      </c>
      <c r="F841" s="25" t="s">
        <v>546</v>
      </c>
      <c r="G841" s="133" t="s">
        <v>171</v>
      </c>
      <c r="H841" s="108">
        <v>2100</v>
      </c>
      <c r="I841" s="108">
        <v>2100</v>
      </c>
      <c r="J841" s="108">
        <v>2100</v>
      </c>
    </row>
    <row r="842" spans="1:10" ht="72">
      <c r="A842" s="16"/>
      <c r="B842" s="16"/>
      <c r="C842" s="16" t="s">
        <v>240</v>
      </c>
      <c r="D842" s="16" t="s">
        <v>23</v>
      </c>
      <c r="E842" s="9" t="s">
        <v>792</v>
      </c>
      <c r="F842" s="25">
        <v>129</v>
      </c>
      <c r="G842" s="133" t="s">
        <v>172</v>
      </c>
      <c r="H842" s="108">
        <v>2362.9690000000001</v>
      </c>
      <c r="I842" s="108">
        <v>2362.9690000000001</v>
      </c>
      <c r="J842" s="108">
        <v>2362.9690000000001</v>
      </c>
    </row>
    <row r="843" spans="1:10" ht="48">
      <c r="A843" s="16"/>
      <c r="B843" s="16"/>
      <c r="C843" s="16" t="s">
        <v>240</v>
      </c>
      <c r="D843" s="16" t="s">
        <v>23</v>
      </c>
      <c r="E843" s="9" t="s">
        <v>792</v>
      </c>
      <c r="F843" s="24" t="s">
        <v>242</v>
      </c>
      <c r="G843" s="130" t="s">
        <v>654</v>
      </c>
      <c r="H843" s="108">
        <f>H844</f>
        <v>355.86</v>
      </c>
      <c r="I843" s="108">
        <f t="shared" ref="I843:J843" si="294">I844</f>
        <v>355.86</v>
      </c>
      <c r="J843" s="108">
        <f t="shared" si="294"/>
        <v>355.86</v>
      </c>
    </row>
    <row r="844" spans="1:10" ht="24">
      <c r="A844" s="16"/>
      <c r="B844" s="16"/>
      <c r="C844" s="16" t="s">
        <v>240</v>
      </c>
      <c r="D844" s="16" t="s">
        <v>23</v>
      </c>
      <c r="E844" s="9" t="s">
        <v>792</v>
      </c>
      <c r="F844" s="16" t="s">
        <v>244</v>
      </c>
      <c r="G844" s="22" t="s">
        <v>640</v>
      </c>
      <c r="H844" s="108">
        <v>355.86</v>
      </c>
      <c r="I844" s="108">
        <v>355.86</v>
      </c>
      <c r="J844" s="108">
        <v>355.86</v>
      </c>
    </row>
    <row r="845" spans="1:10" ht="72">
      <c r="A845" s="16"/>
      <c r="B845" s="16"/>
      <c r="C845" s="16" t="s">
        <v>240</v>
      </c>
      <c r="D845" s="16" t="s">
        <v>23</v>
      </c>
      <c r="E845" s="9" t="s">
        <v>793</v>
      </c>
      <c r="F845" s="25"/>
      <c r="G845" s="133" t="s">
        <v>716</v>
      </c>
      <c r="H845" s="108">
        <f>H846</f>
        <v>7667.66</v>
      </c>
      <c r="I845" s="108">
        <f t="shared" ref="I845:J845" si="295">I846</f>
        <v>7667.66</v>
      </c>
      <c r="J845" s="108">
        <f t="shared" si="295"/>
        <v>7667.66</v>
      </c>
    </row>
    <row r="846" spans="1:10" ht="120">
      <c r="A846" s="16"/>
      <c r="B846" s="16"/>
      <c r="C846" s="16" t="s">
        <v>240</v>
      </c>
      <c r="D846" s="16" t="s">
        <v>23</v>
      </c>
      <c r="E846" s="9" t="s">
        <v>793</v>
      </c>
      <c r="F846" s="24" t="s">
        <v>543</v>
      </c>
      <c r="G846" s="130" t="s">
        <v>544</v>
      </c>
      <c r="H846" s="108">
        <f>H847+H848</f>
        <v>7667.66</v>
      </c>
      <c r="I846" s="108">
        <f t="shared" ref="I846:J846" si="296">I847+I848</f>
        <v>7667.66</v>
      </c>
      <c r="J846" s="108">
        <f t="shared" si="296"/>
        <v>7667.66</v>
      </c>
    </row>
    <row r="847" spans="1:10" ht="36">
      <c r="A847" s="16"/>
      <c r="B847" s="16"/>
      <c r="C847" s="16" t="s">
        <v>240</v>
      </c>
      <c r="D847" s="16" t="s">
        <v>23</v>
      </c>
      <c r="E847" s="9" t="s">
        <v>793</v>
      </c>
      <c r="F847" s="25" t="s">
        <v>545</v>
      </c>
      <c r="G847" s="133" t="s">
        <v>170</v>
      </c>
      <c r="H847" s="108">
        <v>5889.14</v>
      </c>
      <c r="I847" s="108">
        <v>5889.14</v>
      </c>
      <c r="J847" s="108">
        <v>5889.14</v>
      </c>
    </row>
    <row r="848" spans="1:10" ht="72">
      <c r="A848" s="16"/>
      <c r="B848" s="16"/>
      <c r="C848" s="16" t="s">
        <v>240</v>
      </c>
      <c r="D848" s="16" t="s">
        <v>23</v>
      </c>
      <c r="E848" s="9" t="s">
        <v>793</v>
      </c>
      <c r="F848" s="25">
        <v>129</v>
      </c>
      <c r="G848" s="133" t="s">
        <v>172</v>
      </c>
      <c r="H848" s="108">
        <v>1778.52</v>
      </c>
      <c r="I848" s="108">
        <v>1778.52</v>
      </c>
      <c r="J848" s="108">
        <v>1778.52</v>
      </c>
    </row>
    <row r="849" spans="1:10">
      <c r="A849" s="16"/>
      <c r="B849" s="16"/>
      <c r="C849" s="18" t="s">
        <v>233</v>
      </c>
      <c r="D849" s="18" t="s">
        <v>234</v>
      </c>
      <c r="E849" s="19"/>
      <c r="F849" s="16"/>
      <c r="G849" s="145" t="s">
        <v>239</v>
      </c>
      <c r="H849" s="191">
        <f>H850+H857</f>
        <v>4711.5360000000001</v>
      </c>
      <c r="I849" s="191">
        <f t="shared" ref="I849:J849" si="297">I850+I857</f>
        <v>5105.7359999999999</v>
      </c>
      <c r="J849" s="191">
        <f t="shared" si="297"/>
        <v>48770.236000000004</v>
      </c>
    </row>
    <row r="850" spans="1:10" ht="24">
      <c r="A850" s="16"/>
      <c r="B850" s="16"/>
      <c r="C850" s="18" t="s">
        <v>233</v>
      </c>
      <c r="D850" s="91" t="s">
        <v>26</v>
      </c>
      <c r="E850" s="91"/>
      <c r="F850" s="168"/>
      <c r="G850" s="105" t="s">
        <v>829</v>
      </c>
      <c r="H850" s="192">
        <f t="shared" ref="H850:J855" si="298">H851</f>
        <v>1500</v>
      </c>
      <c r="I850" s="192">
        <f t="shared" si="298"/>
        <v>2000</v>
      </c>
      <c r="J850" s="192">
        <f t="shared" si="298"/>
        <v>2000</v>
      </c>
    </row>
    <row r="851" spans="1:10" ht="72">
      <c r="A851" s="16"/>
      <c r="B851" s="16"/>
      <c r="C851" s="168" t="s">
        <v>233</v>
      </c>
      <c r="D851" s="101" t="s">
        <v>26</v>
      </c>
      <c r="E851" s="101" t="s">
        <v>787</v>
      </c>
      <c r="F851" s="168"/>
      <c r="G851" s="169" t="s">
        <v>789</v>
      </c>
      <c r="H851" s="193">
        <f t="shared" si="298"/>
        <v>1500</v>
      </c>
      <c r="I851" s="193">
        <f t="shared" si="298"/>
        <v>2000</v>
      </c>
      <c r="J851" s="193">
        <f t="shared" si="298"/>
        <v>2000</v>
      </c>
    </row>
    <row r="852" spans="1:10" ht="60">
      <c r="A852" s="16"/>
      <c r="B852" s="16"/>
      <c r="C852" s="16" t="s">
        <v>233</v>
      </c>
      <c r="D852" s="9" t="s">
        <v>26</v>
      </c>
      <c r="E852" s="9" t="s">
        <v>818</v>
      </c>
      <c r="F852" s="16"/>
      <c r="G852" s="22" t="s">
        <v>969</v>
      </c>
      <c r="H852" s="124">
        <f t="shared" si="298"/>
        <v>1500</v>
      </c>
      <c r="I852" s="124">
        <f t="shared" si="298"/>
        <v>2000</v>
      </c>
      <c r="J852" s="124">
        <f t="shared" si="298"/>
        <v>2000</v>
      </c>
    </row>
    <row r="853" spans="1:10" ht="60">
      <c r="A853" s="16"/>
      <c r="B853" s="16"/>
      <c r="C853" s="16" t="s">
        <v>233</v>
      </c>
      <c r="D853" s="9" t="s">
        <v>26</v>
      </c>
      <c r="E853" s="9" t="s">
        <v>828</v>
      </c>
      <c r="F853" s="16"/>
      <c r="G853" s="22" t="s">
        <v>970</v>
      </c>
      <c r="H853" s="124">
        <f t="shared" si="298"/>
        <v>1500</v>
      </c>
      <c r="I853" s="124">
        <f>I854</f>
        <v>2000</v>
      </c>
      <c r="J853" s="124">
        <f>J854</f>
        <v>2000</v>
      </c>
    </row>
    <row r="854" spans="1:10" ht="72">
      <c r="A854" s="16"/>
      <c r="B854" s="16"/>
      <c r="C854" s="16" t="s">
        <v>233</v>
      </c>
      <c r="D854" s="9" t="s">
        <v>26</v>
      </c>
      <c r="E854" s="9" t="s">
        <v>1001</v>
      </c>
      <c r="F854" s="16"/>
      <c r="G854" s="22" t="s">
        <v>827</v>
      </c>
      <c r="H854" s="124">
        <f t="shared" si="298"/>
        <v>1500</v>
      </c>
      <c r="I854" s="124">
        <f t="shared" si="298"/>
        <v>2000</v>
      </c>
      <c r="J854" s="124">
        <f t="shared" si="298"/>
        <v>2000</v>
      </c>
    </row>
    <row r="855" spans="1:10" ht="48">
      <c r="A855" s="16"/>
      <c r="B855" s="16"/>
      <c r="C855" s="16" t="s">
        <v>233</v>
      </c>
      <c r="D855" s="9" t="s">
        <v>26</v>
      </c>
      <c r="E855" s="9" t="s">
        <v>1001</v>
      </c>
      <c r="F855" s="24" t="s">
        <v>242</v>
      </c>
      <c r="G855" s="130" t="s">
        <v>654</v>
      </c>
      <c r="H855" s="124">
        <f t="shared" si="298"/>
        <v>1500</v>
      </c>
      <c r="I855" s="124">
        <f t="shared" si="298"/>
        <v>2000</v>
      </c>
      <c r="J855" s="124">
        <f t="shared" si="298"/>
        <v>2000</v>
      </c>
    </row>
    <row r="856" spans="1:10" ht="24">
      <c r="A856" s="16"/>
      <c r="B856" s="16"/>
      <c r="C856" s="16" t="s">
        <v>233</v>
      </c>
      <c r="D856" s="9" t="s">
        <v>26</v>
      </c>
      <c r="E856" s="9" t="s">
        <v>1001</v>
      </c>
      <c r="F856" s="16" t="s">
        <v>244</v>
      </c>
      <c r="G856" s="22" t="s">
        <v>640</v>
      </c>
      <c r="H856" s="124">
        <v>1500</v>
      </c>
      <c r="I856" s="124">
        <v>2000</v>
      </c>
      <c r="J856" s="124">
        <v>2000</v>
      </c>
    </row>
    <row r="857" spans="1:10" ht="24">
      <c r="A857" s="16"/>
      <c r="B857" s="16"/>
      <c r="C857" s="92" t="s">
        <v>233</v>
      </c>
      <c r="D857" s="92" t="s">
        <v>333</v>
      </c>
      <c r="E857" s="91"/>
      <c r="F857" s="92"/>
      <c r="G857" s="105" t="s">
        <v>27</v>
      </c>
      <c r="H857" s="119">
        <f>H858</f>
        <v>3211.5360000000001</v>
      </c>
      <c r="I857" s="119">
        <f t="shared" ref="I857:J858" si="299">I858</f>
        <v>3105.7359999999999</v>
      </c>
      <c r="J857" s="119">
        <f t="shared" si="299"/>
        <v>46770.236000000004</v>
      </c>
    </row>
    <row r="858" spans="1:10" ht="72">
      <c r="A858" s="16"/>
      <c r="B858" s="16"/>
      <c r="C858" s="168" t="s">
        <v>233</v>
      </c>
      <c r="D858" s="168" t="s">
        <v>333</v>
      </c>
      <c r="E858" s="101" t="s">
        <v>787</v>
      </c>
      <c r="F858" s="168"/>
      <c r="G858" s="169" t="s">
        <v>789</v>
      </c>
      <c r="H858" s="170">
        <f>H859</f>
        <v>3211.5360000000001</v>
      </c>
      <c r="I858" s="170">
        <f t="shared" si="299"/>
        <v>3105.7359999999999</v>
      </c>
      <c r="J858" s="170">
        <f t="shared" si="299"/>
        <v>46770.236000000004</v>
      </c>
    </row>
    <row r="859" spans="1:10" ht="60">
      <c r="A859" s="16"/>
      <c r="B859" s="16"/>
      <c r="C859" s="16" t="s">
        <v>233</v>
      </c>
      <c r="D859" s="16" t="s">
        <v>333</v>
      </c>
      <c r="E859" s="9" t="s">
        <v>818</v>
      </c>
      <c r="F859" s="16"/>
      <c r="G859" s="22" t="s">
        <v>969</v>
      </c>
      <c r="H859" s="108">
        <f>H860+H867</f>
        <v>3211.5360000000001</v>
      </c>
      <c r="I859" s="108">
        <f t="shared" ref="I859:J859" si="300">I860+I867</f>
        <v>3105.7359999999999</v>
      </c>
      <c r="J859" s="108">
        <f t="shared" si="300"/>
        <v>46770.236000000004</v>
      </c>
    </row>
    <row r="860" spans="1:10" ht="72">
      <c r="A860" s="16"/>
      <c r="B860" s="16"/>
      <c r="C860" s="16" t="s">
        <v>233</v>
      </c>
      <c r="D860" s="16" t="s">
        <v>333</v>
      </c>
      <c r="E860" s="9" t="s">
        <v>819</v>
      </c>
      <c r="F860" s="16"/>
      <c r="G860" s="22" t="s">
        <v>971</v>
      </c>
      <c r="H860" s="108">
        <f>H861+H864</f>
        <v>2346.3360000000002</v>
      </c>
      <c r="I860" s="108">
        <f t="shared" ref="I860:J860" si="301">I861+I864</f>
        <v>2345.5360000000001</v>
      </c>
      <c r="J860" s="108">
        <f t="shared" si="301"/>
        <v>1904.4359999999999</v>
      </c>
    </row>
    <row r="861" spans="1:10" ht="48">
      <c r="A861" s="16"/>
      <c r="B861" s="16"/>
      <c r="C861" s="16" t="s">
        <v>233</v>
      </c>
      <c r="D861" s="16" t="s">
        <v>333</v>
      </c>
      <c r="E861" s="9" t="s">
        <v>820</v>
      </c>
      <c r="F861" s="16"/>
      <c r="G861" s="22" t="s">
        <v>1011</v>
      </c>
      <c r="H861" s="108">
        <f>H862</f>
        <v>700</v>
      </c>
      <c r="I861" s="108">
        <f t="shared" ref="I861:J862" si="302">I862</f>
        <v>700</v>
      </c>
      <c r="J861" s="108">
        <f t="shared" si="302"/>
        <v>700</v>
      </c>
    </row>
    <row r="862" spans="1:10" ht="48">
      <c r="A862" s="16"/>
      <c r="B862" s="16"/>
      <c r="C862" s="16" t="s">
        <v>233</v>
      </c>
      <c r="D862" s="16" t="s">
        <v>333</v>
      </c>
      <c r="E862" s="9" t="s">
        <v>820</v>
      </c>
      <c r="F862" s="24" t="s">
        <v>242</v>
      </c>
      <c r="G862" s="130" t="s">
        <v>654</v>
      </c>
      <c r="H862" s="108">
        <f>H863</f>
        <v>700</v>
      </c>
      <c r="I862" s="108">
        <f t="shared" si="302"/>
        <v>700</v>
      </c>
      <c r="J862" s="108">
        <f t="shared" si="302"/>
        <v>700</v>
      </c>
    </row>
    <row r="863" spans="1:10" ht="24">
      <c r="A863" s="16"/>
      <c r="B863" s="16"/>
      <c r="C863" s="16" t="s">
        <v>233</v>
      </c>
      <c r="D863" s="16" t="s">
        <v>333</v>
      </c>
      <c r="E863" s="9" t="s">
        <v>820</v>
      </c>
      <c r="F863" s="16" t="s">
        <v>244</v>
      </c>
      <c r="G863" s="22" t="s">
        <v>640</v>
      </c>
      <c r="H863" s="108">
        <v>700</v>
      </c>
      <c r="I863" s="108">
        <v>700</v>
      </c>
      <c r="J863" s="108">
        <v>700</v>
      </c>
    </row>
    <row r="864" spans="1:10" ht="36">
      <c r="A864" s="16"/>
      <c r="B864" s="16"/>
      <c r="C864" s="16" t="s">
        <v>233</v>
      </c>
      <c r="D864" s="16" t="s">
        <v>333</v>
      </c>
      <c r="E864" s="9" t="s">
        <v>822</v>
      </c>
      <c r="F864" s="16"/>
      <c r="G864" s="22" t="s">
        <v>821</v>
      </c>
      <c r="H864" s="108">
        <f>H865</f>
        <v>1646.336</v>
      </c>
      <c r="I864" s="108">
        <f t="shared" ref="I864:J865" si="303">I865</f>
        <v>1645.5360000000001</v>
      </c>
      <c r="J864" s="108">
        <f t="shared" si="303"/>
        <v>1204.4359999999999</v>
      </c>
    </row>
    <row r="865" spans="1:10" ht="48">
      <c r="A865" s="16"/>
      <c r="B865" s="16"/>
      <c r="C865" s="16" t="s">
        <v>233</v>
      </c>
      <c r="D865" s="16" t="s">
        <v>333</v>
      </c>
      <c r="E865" s="9" t="s">
        <v>822</v>
      </c>
      <c r="F865" s="24" t="s">
        <v>242</v>
      </c>
      <c r="G865" s="130" t="s">
        <v>654</v>
      </c>
      <c r="H865" s="108">
        <f>H866</f>
        <v>1646.336</v>
      </c>
      <c r="I865" s="108">
        <f t="shared" si="303"/>
        <v>1645.5360000000001</v>
      </c>
      <c r="J865" s="108">
        <f t="shared" si="303"/>
        <v>1204.4359999999999</v>
      </c>
    </row>
    <row r="866" spans="1:10" ht="24">
      <c r="A866" s="16"/>
      <c r="B866" s="16"/>
      <c r="C866" s="16" t="s">
        <v>233</v>
      </c>
      <c r="D866" s="16" t="s">
        <v>333</v>
      </c>
      <c r="E866" s="9" t="s">
        <v>822</v>
      </c>
      <c r="F866" s="16" t="s">
        <v>244</v>
      </c>
      <c r="G866" s="22" t="s">
        <v>640</v>
      </c>
      <c r="H866" s="108">
        <v>1646.336</v>
      </c>
      <c r="I866" s="108">
        <v>1645.5360000000001</v>
      </c>
      <c r="J866" s="108">
        <v>1204.4359999999999</v>
      </c>
    </row>
    <row r="867" spans="1:10" ht="60">
      <c r="A867" s="16"/>
      <c r="B867" s="16"/>
      <c r="C867" s="16" t="s">
        <v>233</v>
      </c>
      <c r="D867" s="16" t="s">
        <v>333</v>
      </c>
      <c r="E867" s="9" t="s">
        <v>824</v>
      </c>
      <c r="F867" s="16"/>
      <c r="G867" s="22" t="s">
        <v>823</v>
      </c>
      <c r="H867" s="108">
        <f>H868</f>
        <v>865.2</v>
      </c>
      <c r="I867" s="108">
        <f t="shared" ref="I867:J867" si="304">I868</f>
        <v>760.2</v>
      </c>
      <c r="J867" s="108">
        <f t="shared" si="304"/>
        <v>44865.8</v>
      </c>
    </row>
    <row r="868" spans="1:10" ht="24">
      <c r="A868" s="16"/>
      <c r="B868" s="16"/>
      <c r="C868" s="16" t="s">
        <v>233</v>
      </c>
      <c r="D868" s="16" t="s">
        <v>333</v>
      </c>
      <c r="E868" s="9" t="s">
        <v>826</v>
      </c>
      <c r="F868" s="16"/>
      <c r="G868" s="22" t="s">
        <v>825</v>
      </c>
      <c r="H868" s="108">
        <f>H870</f>
        <v>865.2</v>
      </c>
      <c r="I868" s="108">
        <f t="shared" ref="I868:J868" si="305">I870</f>
        <v>760.2</v>
      </c>
      <c r="J868" s="108">
        <f t="shared" si="305"/>
        <v>44865.8</v>
      </c>
    </row>
    <row r="869" spans="1:10" ht="48">
      <c r="A869" s="16"/>
      <c r="B869" s="16"/>
      <c r="C869" s="16" t="s">
        <v>233</v>
      </c>
      <c r="D869" s="16" t="s">
        <v>333</v>
      </c>
      <c r="E869" s="9" t="s">
        <v>826</v>
      </c>
      <c r="F869" s="24" t="s">
        <v>242</v>
      </c>
      <c r="G869" s="130" t="s">
        <v>654</v>
      </c>
      <c r="H869" s="108">
        <f>H870</f>
        <v>865.2</v>
      </c>
      <c r="I869" s="108">
        <f t="shared" ref="I869:J869" si="306">I870</f>
        <v>760.2</v>
      </c>
      <c r="J869" s="108">
        <f t="shared" si="306"/>
        <v>44865.8</v>
      </c>
    </row>
    <row r="870" spans="1:10" ht="24">
      <c r="A870" s="16"/>
      <c r="B870" s="16"/>
      <c r="C870" s="16" t="s">
        <v>233</v>
      </c>
      <c r="D870" s="16" t="s">
        <v>333</v>
      </c>
      <c r="E870" s="9" t="s">
        <v>826</v>
      </c>
      <c r="F870" s="16" t="s">
        <v>244</v>
      </c>
      <c r="G870" s="22" t="s">
        <v>640</v>
      </c>
      <c r="H870" s="108">
        <v>865.2</v>
      </c>
      <c r="I870" s="108">
        <v>760.2</v>
      </c>
      <c r="J870" s="108">
        <v>44865.8</v>
      </c>
    </row>
    <row r="871" spans="1:10" ht="48">
      <c r="A871" s="18">
        <v>4</v>
      </c>
      <c r="B871" s="18">
        <v>692</v>
      </c>
      <c r="C871" s="16"/>
      <c r="D871" s="16"/>
      <c r="E871" s="9"/>
      <c r="F871" s="16"/>
      <c r="G871" s="145" t="s">
        <v>1047</v>
      </c>
      <c r="H871" s="118">
        <f>H872+H889</f>
        <v>22859.338</v>
      </c>
      <c r="I871" s="118">
        <f>I872+I889</f>
        <v>22744.674999999999</v>
      </c>
      <c r="J871" s="118">
        <f>J872+J889</f>
        <v>22732.146999999997</v>
      </c>
    </row>
    <row r="872" spans="1:10" ht="24">
      <c r="A872" s="16"/>
      <c r="B872" s="18"/>
      <c r="C872" s="18" t="s">
        <v>240</v>
      </c>
      <c r="D872" s="18" t="s">
        <v>234</v>
      </c>
      <c r="E872" s="19"/>
      <c r="F872" s="18"/>
      <c r="G872" s="145" t="s">
        <v>21</v>
      </c>
      <c r="H872" s="118">
        <f>H873</f>
        <v>22821.338</v>
      </c>
      <c r="I872" s="118">
        <f t="shared" ref="I872:J875" si="307">I873</f>
        <v>22708.062999999998</v>
      </c>
      <c r="J872" s="118">
        <f t="shared" si="307"/>
        <v>22708.062999999998</v>
      </c>
    </row>
    <row r="873" spans="1:10" ht="84">
      <c r="A873" s="16"/>
      <c r="B873" s="16"/>
      <c r="C873" s="92" t="s">
        <v>240</v>
      </c>
      <c r="D873" s="92" t="s">
        <v>22</v>
      </c>
      <c r="E873" s="91"/>
      <c r="F873" s="92"/>
      <c r="G873" s="105" t="s">
        <v>33</v>
      </c>
      <c r="H873" s="121">
        <f>H874</f>
        <v>22821.338</v>
      </c>
      <c r="I873" s="121">
        <f t="shared" si="307"/>
        <v>22708.062999999998</v>
      </c>
      <c r="J873" s="121">
        <f t="shared" si="307"/>
        <v>22708.062999999998</v>
      </c>
    </row>
    <row r="874" spans="1:10" ht="60">
      <c r="A874" s="16"/>
      <c r="B874" s="16"/>
      <c r="C874" s="16" t="s">
        <v>240</v>
      </c>
      <c r="D874" s="16" t="s">
        <v>22</v>
      </c>
      <c r="E874" s="101" t="s">
        <v>43</v>
      </c>
      <c r="F874" s="168"/>
      <c r="G874" s="169" t="s">
        <v>788</v>
      </c>
      <c r="H874" s="199">
        <f>H875</f>
        <v>22821.338</v>
      </c>
      <c r="I874" s="199">
        <f>I875</f>
        <v>22708.062999999998</v>
      </c>
      <c r="J874" s="199">
        <f>J875</f>
        <v>22708.062999999998</v>
      </c>
    </row>
    <row r="875" spans="1:10" ht="24">
      <c r="A875" s="16"/>
      <c r="B875" s="16"/>
      <c r="C875" s="16" t="s">
        <v>240</v>
      </c>
      <c r="D875" s="16" t="s">
        <v>22</v>
      </c>
      <c r="E875" s="9" t="s">
        <v>778</v>
      </c>
      <c r="F875" s="16"/>
      <c r="G875" s="22" t="s">
        <v>704</v>
      </c>
      <c r="H875" s="109">
        <f>H876</f>
        <v>22821.338</v>
      </c>
      <c r="I875" s="109">
        <f t="shared" si="307"/>
        <v>22708.062999999998</v>
      </c>
      <c r="J875" s="109">
        <f t="shared" si="307"/>
        <v>22708.062999999998</v>
      </c>
    </row>
    <row r="876" spans="1:10" ht="36">
      <c r="A876" s="16"/>
      <c r="B876" s="16"/>
      <c r="C876" s="16" t="s">
        <v>240</v>
      </c>
      <c r="D876" s="16" t="s">
        <v>22</v>
      </c>
      <c r="E876" s="171" t="s">
        <v>779</v>
      </c>
      <c r="F876" s="16"/>
      <c r="G876" s="22" t="s">
        <v>949</v>
      </c>
      <c r="H876" s="108">
        <f>H877+H884</f>
        <v>22821.338</v>
      </c>
      <c r="I876" s="108">
        <f t="shared" ref="I876:J876" si="308">I877+I884</f>
        <v>22708.062999999998</v>
      </c>
      <c r="J876" s="108">
        <f t="shared" si="308"/>
        <v>22708.062999999998</v>
      </c>
    </row>
    <row r="877" spans="1:10" ht="72">
      <c r="A877" s="16"/>
      <c r="B877" s="16"/>
      <c r="C877" s="16" t="s">
        <v>240</v>
      </c>
      <c r="D877" s="16" t="s">
        <v>22</v>
      </c>
      <c r="E877" s="9" t="s">
        <v>784</v>
      </c>
      <c r="F877" s="16"/>
      <c r="G877" s="22" t="s">
        <v>852</v>
      </c>
      <c r="H877" s="108">
        <f>H878+H882</f>
        <v>15920.444</v>
      </c>
      <c r="I877" s="108">
        <f>I878+I882</f>
        <v>15807.169</v>
      </c>
      <c r="J877" s="108">
        <f>J878+J882</f>
        <v>15807.169</v>
      </c>
    </row>
    <row r="878" spans="1:10" ht="120">
      <c r="A878" s="16"/>
      <c r="B878" s="16"/>
      <c r="C878" s="16" t="s">
        <v>240</v>
      </c>
      <c r="D878" s="16" t="s">
        <v>22</v>
      </c>
      <c r="E878" s="9" t="s">
        <v>784</v>
      </c>
      <c r="F878" s="24" t="s">
        <v>543</v>
      </c>
      <c r="G878" s="130" t="s">
        <v>544</v>
      </c>
      <c r="H878" s="108">
        <f>H879+H881+H880</f>
        <v>15426.294</v>
      </c>
      <c r="I878" s="108">
        <f>I879+I881+I880</f>
        <v>15313.019</v>
      </c>
      <c r="J878" s="108">
        <f>J879+J881+J880</f>
        <v>15313.019</v>
      </c>
    </row>
    <row r="879" spans="1:10" ht="36">
      <c r="A879" s="16"/>
      <c r="B879" s="16"/>
      <c r="C879" s="16" t="s">
        <v>240</v>
      </c>
      <c r="D879" s="16" t="s">
        <v>22</v>
      </c>
      <c r="E879" s="9" t="s">
        <v>784</v>
      </c>
      <c r="F879" s="25" t="s">
        <v>545</v>
      </c>
      <c r="G879" s="133" t="s">
        <v>170</v>
      </c>
      <c r="H879" s="108">
        <v>8848.152</v>
      </c>
      <c r="I879" s="108">
        <v>8761.152</v>
      </c>
      <c r="J879" s="108">
        <v>8761.152</v>
      </c>
    </row>
    <row r="880" spans="1:10" ht="60">
      <c r="A880" s="16"/>
      <c r="B880" s="16"/>
      <c r="C880" s="16" t="s">
        <v>240</v>
      </c>
      <c r="D880" s="16" t="s">
        <v>22</v>
      </c>
      <c r="E880" s="9" t="s">
        <v>784</v>
      </c>
      <c r="F880" s="25" t="s">
        <v>546</v>
      </c>
      <c r="G880" s="133" t="s">
        <v>171</v>
      </c>
      <c r="H880" s="108">
        <v>3000</v>
      </c>
      <c r="I880" s="108">
        <v>3000</v>
      </c>
      <c r="J880" s="108">
        <v>3000</v>
      </c>
    </row>
    <row r="881" spans="1:10" ht="72">
      <c r="A881" s="16"/>
      <c r="B881" s="16"/>
      <c r="C881" s="16" t="s">
        <v>240</v>
      </c>
      <c r="D881" s="16" t="s">
        <v>22</v>
      </c>
      <c r="E881" s="9" t="s">
        <v>784</v>
      </c>
      <c r="F881" s="25">
        <v>129</v>
      </c>
      <c r="G881" s="133" t="s">
        <v>172</v>
      </c>
      <c r="H881" s="108">
        <v>3578.1419999999998</v>
      </c>
      <c r="I881" s="108">
        <v>3551.8670000000002</v>
      </c>
      <c r="J881" s="108">
        <v>3551.8670000000002</v>
      </c>
    </row>
    <row r="882" spans="1:10" ht="48">
      <c r="A882" s="16"/>
      <c r="B882" s="16"/>
      <c r="C882" s="16" t="s">
        <v>240</v>
      </c>
      <c r="D882" s="16" t="s">
        <v>22</v>
      </c>
      <c r="E882" s="9" t="s">
        <v>784</v>
      </c>
      <c r="F882" s="24" t="s">
        <v>242</v>
      </c>
      <c r="G882" s="130" t="s">
        <v>654</v>
      </c>
      <c r="H882" s="108">
        <f>H883</f>
        <v>494.15</v>
      </c>
      <c r="I882" s="108">
        <f>I883</f>
        <v>494.15</v>
      </c>
      <c r="J882" s="108">
        <f>J883</f>
        <v>494.15</v>
      </c>
    </row>
    <row r="883" spans="1:10" ht="24">
      <c r="A883" s="16"/>
      <c r="B883" s="16"/>
      <c r="C883" s="16" t="s">
        <v>240</v>
      </c>
      <c r="D883" s="16" t="s">
        <v>22</v>
      </c>
      <c r="E883" s="9" t="s">
        <v>784</v>
      </c>
      <c r="F883" s="16" t="s">
        <v>244</v>
      </c>
      <c r="G883" s="22" t="s">
        <v>640</v>
      </c>
      <c r="H883" s="108">
        <v>494.15</v>
      </c>
      <c r="I883" s="108">
        <v>494.15</v>
      </c>
      <c r="J883" s="108">
        <v>494.15</v>
      </c>
    </row>
    <row r="884" spans="1:10" ht="72">
      <c r="A884" s="16"/>
      <c r="B884" s="16"/>
      <c r="C884" s="16" t="s">
        <v>240</v>
      </c>
      <c r="D884" s="16" t="s">
        <v>22</v>
      </c>
      <c r="E884" s="9" t="s">
        <v>781</v>
      </c>
      <c r="F884" s="25"/>
      <c r="G884" s="133" t="s">
        <v>716</v>
      </c>
      <c r="H884" s="108">
        <f>H885</f>
        <v>6900.8939999999993</v>
      </c>
      <c r="I884" s="108">
        <f>I885</f>
        <v>6900.8939999999993</v>
      </c>
      <c r="J884" s="108">
        <f>J885</f>
        <v>6900.8939999999993</v>
      </c>
    </row>
    <row r="885" spans="1:10" ht="120">
      <c r="A885" s="16"/>
      <c r="B885" s="16"/>
      <c r="C885" s="16" t="s">
        <v>240</v>
      </c>
      <c r="D885" s="16" t="s">
        <v>22</v>
      </c>
      <c r="E885" s="9" t="s">
        <v>781</v>
      </c>
      <c r="F885" s="24" t="s">
        <v>543</v>
      </c>
      <c r="G885" s="130" t="s">
        <v>544</v>
      </c>
      <c r="H885" s="108">
        <f>H886+H887</f>
        <v>6900.8939999999993</v>
      </c>
      <c r="I885" s="108">
        <f>I886+I887</f>
        <v>6900.8939999999993</v>
      </c>
      <c r="J885" s="108">
        <f>J886+J887</f>
        <v>6900.8939999999993</v>
      </c>
    </row>
    <row r="886" spans="1:10" ht="36">
      <c r="A886" s="16"/>
      <c r="B886" s="16"/>
      <c r="C886" s="16" t="s">
        <v>240</v>
      </c>
      <c r="D886" s="16" t="s">
        <v>22</v>
      </c>
      <c r="E886" s="9" t="s">
        <v>781</v>
      </c>
      <c r="F886" s="25" t="s">
        <v>545</v>
      </c>
      <c r="G886" s="133" t="s">
        <v>170</v>
      </c>
      <c r="H886" s="108">
        <v>5300.2259999999997</v>
      </c>
      <c r="I886" s="108">
        <v>5300.2259999999997</v>
      </c>
      <c r="J886" s="108">
        <v>5300.2259999999997</v>
      </c>
    </row>
    <row r="887" spans="1:10" ht="72">
      <c r="A887" s="16"/>
      <c r="B887" s="16"/>
      <c r="C887" s="16" t="s">
        <v>240</v>
      </c>
      <c r="D887" s="16" t="s">
        <v>22</v>
      </c>
      <c r="E887" s="9" t="s">
        <v>781</v>
      </c>
      <c r="F887" s="25">
        <v>129</v>
      </c>
      <c r="G887" s="133" t="s">
        <v>172</v>
      </c>
      <c r="H887" s="108">
        <v>1600.6679999999999</v>
      </c>
      <c r="I887" s="108">
        <v>1600.6679999999999</v>
      </c>
      <c r="J887" s="108">
        <v>1600.6679999999999</v>
      </c>
    </row>
    <row r="888" spans="1:10" ht="36">
      <c r="A888" s="16"/>
      <c r="B888" s="16"/>
      <c r="C888" s="18" t="s">
        <v>23</v>
      </c>
      <c r="D888" s="18" t="s">
        <v>234</v>
      </c>
      <c r="E888" s="19"/>
      <c r="F888" s="18"/>
      <c r="G888" s="145" t="s">
        <v>1125</v>
      </c>
      <c r="H888" s="118">
        <f t="shared" ref="H888:J893" si="309">H889</f>
        <v>38</v>
      </c>
      <c r="I888" s="118">
        <f t="shared" si="309"/>
        <v>36.612000000000002</v>
      </c>
      <c r="J888" s="118">
        <f t="shared" si="309"/>
        <v>24.084</v>
      </c>
    </row>
    <row r="889" spans="1:10" ht="48">
      <c r="A889" s="16"/>
      <c r="B889" s="16"/>
      <c r="C889" s="92" t="s">
        <v>23</v>
      </c>
      <c r="D889" s="92" t="s">
        <v>240</v>
      </c>
      <c r="E889" s="91"/>
      <c r="F889" s="92"/>
      <c r="G889" s="105" t="s">
        <v>1124</v>
      </c>
      <c r="H889" s="119">
        <f t="shared" si="309"/>
        <v>38</v>
      </c>
      <c r="I889" s="119">
        <f t="shared" si="309"/>
        <v>36.612000000000002</v>
      </c>
      <c r="J889" s="119">
        <f t="shared" si="309"/>
        <v>24.084</v>
      </c>
    </row>
    <row r="890" spans="1:10" ht="24">
      <c r="A890" s="16"/>
      <c r="B890" s="16"/>
      <c r="C890" s="9" t="s">
        <v>23</v>
      </c>
      <c r="D890" s="9" t="s">
        <v>240</v>
      </c>
      <c r="E890" s="9" t="s">
        <v>124</v>
      </c>
      <c r="F890" s="9"/>
      <c r="G890" s="22" t="s">
        <v>66</v>
      </c>
      <c r="H890" s="108">
        <f>H891</f>
        <v>38</v>
      </c>
      <c r="I890" s="108">
        <f t="shared" si="309"/>
        <v>36.612000000000002</v>
      </c>
      <c r="J890" s="108">
        <f t="shared" si="309"/>
        <v>24.084</v>
      </c>
    </row>
    <row r="891" spans="1:10" ht="60">
      <c r="A891" s="16"/>
      <c r="B891" s="16"/>
      <c r="C891" s="16" t="s">
        <v>23</v>
      </c>
      <c r="D891" s="16" t="s">
        <v>240</v>
      </c>
      <c r="E891" s="9" t="s">
        <v>385</v>
      </c>
      <c r="F891" s="9"/>
      <c r="G891" s="22" t="s">
        <v>386</v>
      </c>
      <c r="H891" s="108">
        <f>H892</f>
        <v>38</v>
      </c>
      <c r="I891" s="108">
        <f t="shared" si="309"/>
        <v>36.612000000000002</v>
      </c>
      <c r="J891" s="108">
        <f t="shared" si="309"/>
        <v>24.084</v>
      </c>
    </row>
    <row r="892" spans="1:10" ht="36">
      <c r="A892" s="16"/>
      <c r="B892" s="16"/>
      <c r="C892" s="16" t="s">
        <v>23</v>
      </c>
      <c r="D892" s="16" t="s">
        <v>240</v>
      </c>
      <c r="E892" s="9" t="s">
        <v>763</v>
      </c>
      <c r="F892" s="16"/>
      <c r="G892" s="22" t="s">
        <v>764</v>
      </c>
      <c r="H892" s="108">
        <f>H893</f>
        <v>38</v>
      </c>
      <c r="I892" s="108">
        <f t="shared" si="309"/>
        <v>36.612000000000002</v>
      </c>
      <c r="J892" s="108">
        <f t="shared" si="309"/>
        <v>24.084</v>
      </c>
    </row>
    <row r="893" spans="1:10" ht="36">
      <c r="A893" s="16"/>
      <c r="B893" s="16"/>
      <c r="C893" s="16" t="s">
        <v>23</v>
      </c>
      <c r="D893" s="16" t="s">
        <v>240</v>
      </c>
      <c r="E893" s="9" t="s">
        <v>763</v>
      </c>
      <c r="F893" s="16" t="s">
        <v>573</v>
      </c>
      <c r="G893" s="22" t="s">
        <v>1</v>
      </c>
      <c r="H893" s="108">
        <f>H894</f>
        <v>38</v>
      </c>
      <c r="I893" s="108">
        <f t="shared" si="309"/>
        <v>36.612000000000002</v>
      </c>
      <c r="J893" s="108">
        <f t="shared" si="309"/>
        <v>24.084</v>
      </c>
    </row>
    <row r="894" spans="1:10" ht="24">
      <c r="A894" s="16"/>
      <c r="B894" s="16"/>
      <c r="C894" s="16" t="s">
        <v>23</v>
      </c>
      <c r="D894" s="16" t="s">
        <v>240</v>
      </c>
      <c r="E894" s="9" t="s">
        <v>763</v>
      </c>
      <c r="F894" s="16">
        <v>730</v>
      </c>
      <c r="G894" s="22" t="s">
        <v>574</v>
      </c>
      <c r="H894" s="108">
        <v>38</v>
      </c>
      <c r="I894" s="108">
        <v>36.612000000000002</v>
      </c>
      <c r="J894" s="108">
        <v>24.084</v>
      </c>
    </row>
    <row r="895" spans="1:10" ht="48">
      <c r="A895" s="18">
        <v>5</v>
      </c>
      <c r="B895" s="18">
        <v>675</v>
      </c>
      <c r="C895" s="16"/>
      <c r="D895" s="16"/>
      <c r="E895" s="9"/>
      <c r="F895" s="16"/>
      <c r="G895" s="145" t="s">
        <v>1048</v>
      </c>
      <c r="H895" s="118">
        <f>H896+H1102+H1119</f>
        <v>1601268.0029999998</v>
      </c>
      <c r="I895" s="118">
        <f>I896+I1102+I1119</f>
        <v>1478901.5750000002</v>
      </c>
      <c r="J895" s="118">
        <f>J896+J1102+J1119</f>
        <v>1488998.4870000002</v>
      </c>
    </row>
    <row r="896" spans="1:10">
      <c r="A896" s="16"/>
      <c r="B896" s="16"/>
      <c r="C896" s="18" t="s">
        <v>251</v>
      </c>
      <c r="D896" s="18" t="s">
        <v>234</v>
      </c>
      <c r="E896" s="19"/>
      <c r="F896" s="16"/>
      <c r="G896" s="145" t="s">
        <v>279</v>
      </c>
      <c r="H896" s="118">
        <f>H897+H937+H1018+H1059+H1066+H1073</f>
        <v>1573352.4959999998</v>
      </c>
      <c r="I896" s="118">
        <f>I897+I937+I1018+I1059+I1066+I1073</f>
        <v>1454158.8250000002</v>
      </c>
      <c r="J896" s="118">
        <f>J897+J937+J1018+J1059+J1066+J1073</f>
        <v>1464255.7370000002</v>
      </c>
    </row>
    <row r="897" spans="1:10">
      <c r="A897" s="16"/>
      <c r="B897" s="16"/>
      <c r="C897" s="92" t="s">
        <v>251</v>
      </c>
      <c r="D897" s="92" t="s">
        <v>240</v>
      </c>
      <c r="E897" s="91"/>
      <c r="F897" s="92"/>
      <c r="G897" s="105" t="s">
        <v>376</v>
      </c>
      <c r="H897" s="119">
        <f t="shared" ref="H897:J898" si="310">H898</f>
        <v>622281.098</v>
      </c>
      <c r="I897" s="119">
        <f t="shared" si="310"/>
        <v>578582.61499999999</v>
      </c>
      <c r="J897" s="119">
        <f t="shared" si="310"/>
        <v>580582.61499999999</v>
      </c>
    </row>
    <row r="898" spans="1:10" ht="60">
      <c r="A898" s="16"/>
      <c r="B898" s="16"/>
      <c r="C898" s="168" t="s">
        <v>251</v>
      </c>
      <c r="D898" s="168" t="s">
        <v>240</v>
      </c>
      <c r="E898" s="101" t="s">
        <v>132</v>
      </c>
      <c r="F898" s="168"/>
      <c r="G898" s="169" t="s">
        <v>984</v>
      </c>
      <c r="H898" s="170">
        <f t="shared" si="310"/>
        <v>622281.098</v>
      </c>
      <c r="I898" s="170">
        <f t="shared" si="310"/>
        <v>578582.61499999999</v>
      </c>
      <c r="J898" s="170">
        <f t="shared" si="310"/>
        <v>580582.61499999999</v>
      </c>
    </row>
    <row r="899" spans="1:10" ht="24">
      <c r="A899" s="16"/>
      <c r="B899" s="16"/>
      <c r="C899" s="16" t="s">
        <v>251</v>
      </c>
      <c r="D899" s="16" t="s">
        <v>240</v>
      </c>
      <c r="E899" s="9" t="s">
        <v>133</v>
      </c>
      <c r="F899" s="16"/>
      <c r="G899" s="22" t="s">
        <v>111</v>
      </c>
      <c r="H899" s="108">
        <f>H900+H913+H917</f>
        <v>622281.098</v>
      </c>
      <c r="I899" s="108">
        <f>I900+I913+I917</f>
        <v>578582.61499999999</v>
      </c>
      <c r="J899" s="108">
        <f>J900+J913+J917</f>
        <v>580582.61499999999</v>
      </c>
    </row>
    <row r="900" spans="1:10" ht="84">
      <c r="A900" s="16"/>
      <c r="B900" s="16"/>
      <c r="C900" s="16" t="s">
        <v>251</v>
      </c>
      <c r="D900" s="16" t="s">
        <v>240</v>
      </c>
      <c r="E900" s="9" t="s">
        <v>134</v>
      </c>
      <c r="F900" s="16"/>
      <c r="G900" s="22" t="s">
        <v>157</v>
      </c>
      <c r="H900" s="108">
        <f>H901+H904+H907+H910</f>
        <v>284747.80799999996</v>
      </c>
      <c r="I900" s="108">
        <f t="shared" ref="I900:J900" si="311">I901+I904+I907+I910</f>
        <v>283433.51500000001</v>
      </c>
      <c r="J900" s="108">
        <f t="shared" si="311"/>
        <v>283433.51500000001</v>
      </c>
    </row>
    <row r="901" spans="1:10" ht="48">
      <c r="A901" s="16"/>
      <c r="B901" s="16"/>
      <c r="C901" s="16" t="s">
        <v>251</v>
      </c>
      <c r="D901" s="16" t="s">
        <v>240</v>
      </c>
      <c r="E901" s="9" t="s">
        <v>449</v>
      </c>
      <c r="F901" s="16"/>
      <c r="G901" s="22" t="s">
        <v>377</v>
      </c>
      <c r="H901" s="108">
        <f t="shared" ref="H901:J902" si="312">H902</f>
        <v>249517.80799999999</v>
      </c>
      <c r="I901" s="108">
        <f t="shared" si="312"/>
        <v>248433.51500000001</v>
      </c>
      <c r="J901" s="108">
        <f t="shared" si="312"/>
        <v>248433.51500000001</v>
      </c>
    </row>
    <row r="902" spans="1:10" ht="60">
      <c r="A902" s="16"/>
      <c r="B902" s="16"/>
      <c r="C902" s="16" t="s">
        <v>251</v>
      </c>
      <c r="D902" s="16" t="s">
        <v>240</v>
      </c>
      <c r="E902" s="9" t="s">
        <v>449</v>
      </c>
      <c r="F902" s="27" t="s">
        <v>282</v>
      </c>
      <c r="G902" s="130" t="s">
        <v>641</v>
      </c>
      <c r="H902" s="108">
        <f>H903</f>
        <v>249517.80799999999</v>
      </c>
      <c r="I902" s="108">
        <f t="shared" si="312"/>
        <v>248433.51500000001</v>
      </c>
      <c r="J902" s="108">
        <f t="shared" si="312"/>
        <v>248433.51500000001</v>
      </c>
    </row>
    <row r="903" spans="1:10" ht="108">
      <c r="A903" s="16"/>
      <c r="B903" s="16"/>
      <c r="C903" s="16" t="s">
        <v>251</v>
      </c>
      <c r="D903" s="16" t="s">
        <v>240</v>
      </c>
      <c r="E903" s="9" t="s">
        <v>449</v>
      </c>
      <c r="F903" s="16" t="s">
        <v>285</v>
      </c>
      <c r="G903" s="22" t="s">
        <v>621</v>
      </c>
      <c r="H903" s="108">
        <v>249517.80799999999</v>
      </c>
      <c r="I903" s="108">
        <v>248433.51500000001</v>
      </c>
      <c r="J903" s="108">
        <v>248433.51500000001</v>
      </c>
    </row>
    <row r="904" spans="1:10" ht="48">
      <c r="A904" s="16"/>
      <c r="B904" s="16"/>
      <c r="C904" s="16" t="s">
        <v>251</v>
      </c>
      <c r="D904" s="16" t="s">
        <v>240</v>
      </c>
      <c r="E904" s="9" t="s">
        <v>450</v>
      </c>
      <c r="F904" s="16"/>
      <c r="G904" s="22" t="s">
        <v>158</v>
      </c>
      <c r="H904" s="108">
        <f t="shared" ref="H904:J905" si="313">H905</f>
        <v>35000</v>
      </c>
      <c r="I904" s="108">
        <f t="shared" si="313"/>
        <v>35000</v>
      </c>
      <c r="J904" s="108">
        <f t="shared" si="313"/>
        <v>35000</v>
      </c>
    </row>
    <row r="905" spans="1:10" ht="60">
      <c r="A905" s="16"/>
      <c r="B905" s="16"/>
      <c r="C905" s="16" t="s">
        <v>251</v>
      </c>
      <c r="D905" s="16" t="s">
        <v>240</v>
      </c>
      <c r="E905" s="9" t="s">
        <v>450</v>
      </c>
      <c r="F905" s="27" t="s">
        <v>282</v>
      </c>
      <c r="G905" s="130" t="s">
        <v>641</v>
      </c>
      <c r="H905" s="108">
        <f t="shared" si="313"/>
        <v>35000</v>
      </c>
      <c r="I905" s="108">
        <f t="shared" si="313"/>
        <v>35000</v>
      </c>
      <c r="J905" s="108">
        <f t="shared" si="313"/>
        <v>35000</v>
      </c>
    </row>
    <row r="906" spans="1:10" ht="108">
      <c r="A906" s="16"/>
      <c r="B906" s="16"/>
      <c r="C906" s="16" t="s">
        <v>251</v>
      </c>
      <c r="D906" s="16" t="s">
        <v>240</v>
      </c>
      <c r="E906" s="9" t="s">
        <v>450</v>
      </c>
      <c r="F906" s="16" t="s">
        <v>383</v>
      </c>
      <c r="G906" s="22" t="s">
        <v>621</v>
      </c>
      <c r="H906" s="108">
        <v>35000</v>
      </c>
      <c r="I906" s="108">
        <v>35000</v>
      </c>
      <c r="J906" s="108">
        <v>35000</v>
      </c>
    </row>
    <row r="907" spans="1:10" s="225" customFormat="1" ht="60">
      <c r="A907" s="16"/>
      <c r="B907" s="16"/>
      <c r="C907" s="16" t="s">
        <v>251</v>
      </c>
      <c r="D907" s="16" t="s">
        <v>240</v>
      </c>
      <c r="E907" s="9" t="s">
        <v>558</v>
      </c>
      <c r="F907" s="16"/>
      <c r="G907" s="22" t="s">
        <v>563</v>
      </c>
      <c r="H907" s="108">
        <f>H908</f>
        <v>140</v>
      </c>
      <c r="I907" s="108">
        <f t="shared" ref="I907:J907" si="314">I908</f>
        <v>0</v>
      </c>
      <c r="J907" s="108">
        <f t="shared" si="314"/>
        <v>0</v>
      </c>
    </row>
    <row r="908" spans="1:10" s="225" customFormat="1" ht="60">
      <c r="A908" s="16"/>
      <c r="B908" s="16"/>
      <c r="C908" s="16" t="s">
        <v>251</v>
      </c>
      <c r="D908" s="16" t="s">
        <v>240</v>
      </c>
      <c r="E908" s="9" t="s">
        <v>558</v>
      </c>
      <c r="F908" s="27" t="s">
        <v>282</v>
      </c>
      <c r="G908" s="130" t="s">
        <v>641</v>
      </c>
      <c r="H908" s="108">
        <f>H909</f>
        <v>140</v>
      </c>
      <c r="I908" s="108">
        <f t="shared" ref="I908:J908" si="315">I909</f>
        <v>0</v>
      </c>
      <c r="J908" s="108">
        <f t="shared" si="315"/>
        <v>0</v>
      </c>
    </row>
    <row r="909" spans="1:10" s="225" customFormat="1" ht="24">
      <c r="A909" s="16"/>
      <c r="B909" s="16"/>
      <c r="C909" s="16" t="s">
        <v>251</v>
      </c>
      <c r="D909" s="16" t="s">
        <v>240</v>
      </c>
      <c r="E909" s="9" t="s">
        <v>558</v>
      </c>
      <c r="F909" s="16">
        <v>612</v>
      </c>
      <c r="G909" s="22" t="s">
        <v>530</v>
      </c>
      <c r="H909" s="108">
        <v>140</v>
      </c>
      <c r="I909" s="108">
        <v>0</v>
      </c>
      <c r="J909" s="108">
        <v>0</v>
      </c>
    </row>
    <row r="910" spans="1:10" s="225" customFormat="1" ht="60">
      <c r="A910" s="16"/>
      <c r="B910" s="16"/>
      <c r="C910" s="16" t="s">
        <v>251</v>
      </c>
      <c r="D910" s="16" t="s">
        <v>240</v>
      </c>
      <c r="E910" s="9" t="s">
        <v>552</v>
      </c>
      <c r="F910" s="16"/>
      <c r="G910" s="22" t="s">
        <v>989</v>
      </c>
      <c r="H910" s="108">
        <f>H911</f>
        <v>90</v>
      </c>
      <c r="I910" s="108">
        <f t="shared" ref="I910:J910" si="316">I911</f>
        <v>0</v>
      </c>
      <c r="J910" s="108">
        <f t="shared" si="316"/>
        <v>0</v>
      </c>
    </row>
    <row r="911" spans="1:10" s="225" customFormat="1" ht="60">
      <c r="A911" s="16"/>
      <c r="B911" s="16"/>
      <c r="C911" s="16" t="s">
        <v>251</v>
      </c>
      <c r="D911" s="16" t="s">
        <v>240</v>
      </c>
      <c r="E911" s="9" t="s">
        <v>552</v>
      </c>
      <c r="F911" s="27" t="s">
        <v>282</v>
      </c>
      <c r="G911" s="130" t="s">
        <v>641</v>
      </c>
      <c r="H911" s="108">
        <f>H912</f>
        <v>90</v>
      </c>
      <c r="I911" s="108">
        <f t="shared" ref="I911:J911" si="317">I912</f>
        <v>0</v>
      </c>
      <c r="J911" s="108">
        <f t="shared" si="317"/>
        <v>0</v>
      </c>
    </row>
    <row r="912" spans="1:10" s="225" customFormat="1" ht="24">
      <c r="A912" s="16"/>
      <c r="B912" s="16"/>
      <c r="C912" s="16" t="s">
        <v>251</v>
      </c>
      <c r="D912" s="16" t="s">
        <v>240</v>
      </c>
      <c r="E912" s="9" t="s">
        <v>552</v>
      </c>
      <c r="F912" s="16">
        <v>612</v>
      </c>
      <c r="G912" s="22" t="s">
        <v>530</v>
      </c>
      <c r="H912" s="108">
        <v>90</v>
      </c>
      <c r="I912" s="108">
        <v>0</v>
      </c>
      <c r="J912" s="108">
        <v>0</v>
      </c>
    </row>
    <row r="913" spans="1:10" ht="108">
      <c r="A913" s="16"/>
      <c r="B913" s="16"/>
      <c r="C913" s="16" t="s">
        <v>251</v>
      </c>
      <c r="D913" s="16" t="s">
        <v>240</v>
      </c>
      <c r="E913" s="9" t="s">
        <v>202</v>
      </c>
      <c r="F913" s="16"/>
      <c r="G913" s="22" t="s">
        <v>159</v>
      </c>
      <c r="H913" s="108">
        <f>H914</f>
        <v>291892</v>
      </c>
      <c r="I913" s="108">
        <f>I914</f>
        <v>291899.09999999998</v>
      </c>
      <c r="J913" s="108">
        <f>J914</f>
        <v>291899.09999999998</v>
      </c>
    </row>
    <row r="914" spans="1:10" ht="108">
      <c r="A914" s="16"/>
      <c r="B914" s="16"/>
      <c r="C914" s="16" t="s">
        <v>251</v>
      </c>
      <c r="D914" s="16" t="s">
        <v>240</v>
      </c>
      <c r="E914" s="9" t="s">
        <v>451</v>
      </c>
      <c r="F914" s="134"/>
      <c r="G914" s="135" t="s">
        <v>203</v>
      </c>
      <c r="H914" s="108">
        <f t="shared" ref="H914:J915" si="318">H915</f>
        <v>291892</v>
      </c>
      <c r="I914" s="108">
        <f t="shared" si="318"/>
        <v>291899.09999999998</v>
      </c>
      <c r="J914" s="108">
        <f t="shared" si="318"/>
        <v>291899.09999999998</v>
      </c>
    </row>
    <row r="915" spans="1:10" ht="60">
      <c r="A915" s="16"/>
      <c r="B915" s="16"/>
      <c r="C915" s="16" t="s">
        <v>251</v>
      </c>
      <c r="D915" s="16" t="s">
        <v>240</v>
      </c>
      <c r="E915" s="9" t="s">
        <v>451</v>
      </c>
      <c r="F915" s="27" t="s">
        <v>282</v>
      </c>
      <c r="G915" s="130" t="s">
        <v>641</v>
      </c>
      <c r="H915" s="108">
        <f>H916</f>
        <v>291892</v>
      </c>
      <c r="I915" s="108">
        <f t="shared" si="318"/>
        <v>291899.09999999998</v>
      </c>
      <c r="J915" s="108">
        <f t="shared" si="318"/>
        <v>291899.09999999998</v>
      </c>
    </row>
    <row r="916" spans="1:10" ht="108">
      <c r="A916" s="16"/>
      <c r="B916" s="16"/>
      <c r="C916" s="16" t="s">
        <v>251</v>
      </c>
      <c r="D916" s="16" t="s">
        <v>240</v>
      </c>
      <c r="E916" s="9" t="s">
        <v>451</v>
      </c>
      <c r="F916" s="16">
        <v>611</v>
      </c>
      <c r="G916" s="22" t="s">
        <v>621</v>
      </c>
      <c r="H916" s="108">
        <v>291892</v>
      </c>
      <c r="I916" s="108">
        <v>291899.09999999998</v>
      </c>
      <c r="J916" s="108">
        <v>291899.09999999998</v>
      </c>
    </row>
    <row r="917" spans="1:10" ht="96">
      <c r="A917" s="16"/>
      <c r="B917" s="16"/>
      <c r="C917" s="16" t="s">
        <v>251</v>
      </c>
      <c r="D917" s="16" t="s">
        <v>240</v>
      </c>
      <c r="E917" s="9" t="s">
        <v>162</v>
      </c>
      <c r="F917" s="16"/>
      <c r="G917" s="22" t="s">
        <v>672</v>
      </c>
      <c r="H917" s="108">
        <f>H918+H921+H924+H927+H932</f>
        <v>45641.290000000008</v>
      </c>
      <c r="I917" s="108">
        <f t="shared" ref="I917:J917" si="319">I918+I921+I924+I927+I932</f>
        <v>3250</v>
      </c>
      <c r="J917" s="108">
        <f t="shared" si="319"/>
        <v>5250</v>
      </c>
    </row>
    <row r="918" spans="1:10" ht="72">
      <c r="A918" s="16"/>
      <c r="B918" s="16"/>
      <c r="C918" s="16" t="s">
        <v>251</v>
      </c>
      <c r="D918" s="16" t="s">
        <v>240</v>
      </c>
      <c r="E918" s="9" t="s">
        <v>452</v>
      </c>
      <c r="F918" s="16"/>
      <c r="G918" s="22" t="s">
        <v>161</v>
      </c>
      <c r="H918" s="108">
        <f t="shared" ref="H918:J919" si="320">H919</f>
        <v>8117.98</v>
      </c>
      <c r="I918" s="108">
        <f t="shared" si="320"/>
        <v>3000</v>
      </c>
      <c r="J918" s="108">
        <f t="shared" si="320"/>
        <v>5000</v>
      </c>
    </row>
    <row r="919" spans="1:10" ht="60">
      <c r="A919" s="16"/>
      <c r="B919" s="16"/>
      <c r="C919" s="16" t="s">
        <v>251</v>
      </c>
      <c r="D919" s="16" t="s">
        <v>240</v>
      </c>
      <c r="E919" s="9" t="s">
        <v>452</v>
      </c>
      <c r="F919" s="27" t="s">
        <v>282</v>
      </c>
      <c r="G919" s="130" t="s">
        <v>641</v>
      </c>
      <c r="H919" s="108">
        <f t="shared" si="320"/>
        <v>8117.98</v>
      </c>
      <c r="I919" s="108">
        <f t="shared" si="320"/>
        <v>3000</v>
      </c>
      <c r="J919" s="108">
        <f t="shared" si="320"/>
        <v>5000</v>
      </c>
    </row>
    <row r="920" spans="1:10" ht="24">
      <c r="A920" s="16"/>
      <c r="B920" s="16"/>
      <c r="C920" s="16" t="s">
        <v>251</v>
      </c>
      <c r="D920" s="16" t="s">
        <v>240</v>
      </c>
      <c r="E920" s="9" t="s">
        <v>452</v>
      </c>
      <c r="F920" s="16">
        <v>612</v>
      </c>
      <c r="G920" s="22" t="s">
        <v>530</v>
      </c>
      <c r="H920" s="108">
        <v>8117.98</v>
      </c>
      <c r="I920" s="126">
        <v>3000</v>
      </c>
      <c r="J920" s="126">
        <v>5000</v>
      </c>
    </row>
    <row r="921" spans="1:10" ht="48">
      <c r="A921" s="16"/>
      <c r="B921" s="16"/>
      <c r="C921" s="16" t="s">
        <v>251</v>
      </c>
      <c r="D921" s="16" t="s">
        <v>240</v>
      </c>
      <c r="E921" s="9" t="s">
        <v>615</v>
      </c>
      <c r="F921" s="16"/>
      <c r="G921" s="22" t="s">
        <v>930</v>
      </c>
      <c r="H921" s="108">
        <f t="shared" ref="H921:J922" si="321">H922</f>
        <v>250</v>
      </c>
      <c r="I921" s="108">
        <f t="shared" si="321"/>
        <v>250</v>
      </c>
      <c r="J921" s="108">
        <f t="shared" si="321"/>
        <v>250</v>
      </c>
    </row>
    <row r="922" spans="1:10" ht="60">
      <c r="A922" s="16"/>
      <c r="B922" s="16"/>
      <c r="C922" s="16" t="s">
        <v>251</v>
      </c>
      <c r="D922" s="16" t="s">
        <v>240</v>
      </c>
      <c r="E922" s="9" t="s">
        <v>615</v>
      </c>
      <c r="F922" s="27" t="s">
        <v>282</v>
      </c>
      <c r="G922" s="130" t="s">
        <v>641</v>
      </c>
      <c r="H922" s="108">
        <f t="shared" si="321"/>
        <v>250</v>
      </c>
      <c r="I922" s="108">
        <f t="shared" si="321"/>
        <v>250</v>
      </c>
      <c r="J922" s="108">
        <f t="shared" si="321"/>
        <v>250</v>
      </c>
    </row>
    <row r="923" spans="1:10" ht="24">
      <c r="A923" s="16"/>
      <c r="B923" s="16"/>
      <c r="C923" s="16" t="s">
        <v>251</v>
      </c>
      <c r="D923" s="16" t="s">
        <v>240</v>
      </c>
      <c r="E923" s="9" t="s">
        <v>615</v>
      </c>
      <c r="F923" s="16">
        <v>612</v>
      </c>
      <c r="G923" s="22" t="s">
        <v>530</v>
      </c>
      <c r="H923" s="108">
        <v>250</v>
      </c>
      <c r="I923" s="108">
        <v>250</v>
      </c>
      <c r="J923" s="108">
        <v>250</v>
      </c>
    </row>
    <row r="924" spans="1:10" ht="60">
      <c r="A924" s="16"/>
      <c r="B924" s="16"/>
      <c r="C924" s="16" t="s">
        <v>251</v>
      </c>
      <c r="D924" s="16" t="s">
        <v>240</v>
      </c>
      <c r="E924" s="33" t="s">
        <v>1051</v>
      </c>
      <c r="F924" s="16"/>
      <c r="G924" s="22" t="s">
        <v>1052</v>
      </c>
      <c r="H924" s="108">
        <f>H925</f>
        <v>15</v>
      </c>
      <c r="I924" s="108">
        <f t="shared" ref="I924:J925" si="322">I925</f>
        <v>0</v>
      </c>
      <c r="J924" s="108">
        <f t="shared" si="322"/>
        <v>0</v>
      </c>
    </row>
    <row r="925" spans="1:10" ht="60">
      <c r="A925" s="16"/>
      <c r="B925" s="16"/>
      <c r="C925" s="16" t="s">
        <v>251</v>
      </c>
      <c r="D925" s="16" t="s">
        <v>240</v>
      </c>
      <c r="E925" s="33" t="s">
        <v>1051</v>
      </c>
      <c r="F925" s="27" t="s">
        <v>282</v>
      </c>
      <c r="G925" s="130" t="s">
        <v>641</v>
      </c>
      <c r="H925" s="108">
        <f>H926</f>
        <v>15</v>
      </c>
      <c r="I925" s="108">
        <f t="shared" si="322"/>
        <v>0</v>
      </c>
      <c r="J925" s="108">
        <f t="shared" si="322"/>
        <v>0</v>
      </c>
    </row>
    <row r="926" spans="1:10" ht="24">
      <c r="A926" s="16"/>
      <c r="B926" s="16"/>
      <c r="C926" s="16" t="s">
        <v>251</v>
      </c>
      <c r="D926" s="16" t="s">
        <v>240</v>
      </c>
      <c r="E926" s="33" t="s">
        <v>1051</v>
      </c>
      <c r="F926" s="16">
        <v>612</v>
      </c>
      <c r="G926" s="22" t="s">
        <v>530</v>
      </c>
      <c r="H926" s="108">
        <v>15</v>
      </c>
      <c r="I926" s="108">
        <v>0</v>
      </c>
      <c r="J926" s="108">
        <v>0</v>
      </c>
    </row>
    <row r="927" spans="1:10" s="262" customFormat="1" ht="72">
      <c r="A927" s="16"/>
      <c r="B927" s="16"/>
      <c r="C927" s="16" t="s">
        <v>251</v>
      </c>
      <c r="D927" s="16" t="s">
        <v>240</v>
      </c>
      <c r="E927" s="33" t="s">
        <v>1127</v>
      </c>
      <c r="F927" s="16"/>
      <c r="G927" s="22" t="s">
        <v>1126</v>
      </c>
      <c r="H927" s="108">
        <f>H930+H928</f>
        <v>29731.9</v>
      </c>
      <c r="I927" s="108">
        <f t="shared" ref="I927:J927" si="323">I930+I928</f>
        <v>0</v>
      </c>
      <c r="J927" s="108">
        <f t="shared" si="323"/>
        <v>0</v>
      </c>
    </row>
    <row r="928" spans="1:10" s="262" customFormat="1" ht="48">
      <c r="A928" s="16"/>
      <c r="B928" s="16"/>
      <c r="C928" s="16" t="s">
        <v>251</v>
      </c>
      <c r="D928" s="16" t="s">
        <v>240</v>
      </c>
      <c r="E928" s="33" t="s">
        <v>1127</v>
      </c>
      <c r="F928" s="24" t="s">
        <v>242</v>
      </c>
      <c r="G928" s="130" t="s">
        <v>654</v>
      </c>
      <c r="H928" s="108">
        <f>H929</f>
        <v>28045.7</v>
      </c>
      <c r="I928" s="108">
        <f t="shared" ref="I928:J928" si="324">I929</f>
        <v>0</v>
      </c>
      <c r="J928" s="108">
        <f t="shared" si="324"/>
        <v>0</v>
      </c>
    </row>
    <row r="929" spans="1:10" s="262" customFormat="1" ht="24">
      <c r="A929" s="16"/>
      <c r="B929" s="16"/>
      <c r="C929" s="16" t="s">
        <v>251</v>
      </c>
      <c r="D929" s="16" t="s">
        <v>240</v>
      </c>
      <c r="E929" s="33" t="s">
        <v>1127</v>
      </c>
      <c r="F929" s="16" t="s">
        <v>244</v>
      </c>
      <c r="G929" s="261" t="s">
        <v>640</v>
      </c>
      <c r="H929" s="108">
        <v>28045.7</v>
      </c>
      <c r="I929" s="108">
        <v>0</v>
      </c>
      <c r="J929" s="108">
        <v>0</v>
      </c>
    </row>
    <row r="930" spans="1:10" s="223" customFormat="1" ht="60">
      <c r="A930" s="16"/>
      <c r="B930" s="16"/>
      <c r="C930" s="16" t="s">
        <v>251</v>
      </c>
      <c r="D930" s="16" t="s">
        <v>240</v>
      </c>
      <c r="E930" s="33" t="s">
        <v>1127</v>
      </c>
      <c r="F930" s="27" t="s">
        <v>282</v>
      </c>
      <c r="G930" s="130" t="s">
        <v>641</v>
      </c>
      <c r="H930" s="108">
        <f>H931</f>
        <v>1686.2</v>
      </c>
      <c r="I930" s="108">
        <f t="shared" ref="I930:J930" si="325">I931</f>
        <v>0</v>
      </c>
      <c r="J930" s="108">
        <f t="shared" si="325"/>
        <v>0</v>
      </c>
    </row>
    <row r="931" spans="1:10" s="223" customFormat="1" ht="24">
      <c r="A931" s="16"/>
      <c r="B931" s="16"/>
      <c r="C931" s="16" t="s">
        <v>251</v>
      </c>
      <c r="D931" s="16" t="s">
        <v>240</v>
      </c>
      <c r="E931" s="33" t="s">
        <v>1127</v>
      </c>
      <c r="F931" s="16">
        <v>612</v>
      </c>
      <c r="G931" s="22" t="s">
        <v>530</v>
      </c>
      <c r="H931" s="108">
        <v>1686.2</v>
      </c>
      <c r="I931" s="108">
        <v>0</v>
      </c>
      <c r="J931" s="108">
        <v>0</v>
      </c>
    </row>
    <row r="932" spans="1:10" s="223" customFormat="1" ht="60">
      <c r="A932" s="16"/>
      <c r="B932" s="16"/>
      <c r="C932" s="16" t="s">
        <v>251</v>
      </c>
      <c r="D932" s="16" t="s">
        <v>240</v>
      </c>
      <c r="E932" s="33" t="s">
        <v>1085</v>
      </c>
      <c r="F932" s="16"/>
      <c r="G932" s="22" t="s">
        <v>835</v>
      </c>
      <c r="H932" s="108">
        <f>H935+H933</f>
        <v>7526.4100000000008</v>
      </c>
      <c r="I932" s="108">
        <f t="shared" ref="I932:J932" si="326">I935+I933</f>
        <v>0</v>
      </c>
      <c r="J932" s="108">
        <f t="shared" si="326"/>
        <v>0</v>
      </c>
    </row>
    <row r="933" spans="1:10" s="262" customFormat="1" ht="48">
      <c r="A933" s="16"/>
      <c r="B933" s="16"/>
      <c r="C933" s="16" t="s">
        <v>251</v>
      </c>
      <c r="D933" s="16" t="s">
        <v>240</v>
      </c>
      <c r="E933" s="33" t="s">
        <v>1085</v>
      </c>
      <c r="F933" s="24" t="s">
        <v>242</v>
      </c>
      <c r="G933" s="130" t="s">
        <v>654</v>
      </c>
      <c r="H933" s="108">
        <f>H934</f>
        <v>7104.81</v>
      </c>
      <c r="I933" s="108">
        <f t="shared" ref="I933:J933" si="327">I934</f>
        <v>0</v>
      </c>
      <c r="J933" s="108">
        <f t="shared" si="327"/>
        <v>0</v>
      </c>
    </row>
    <row r="934" spans="1:10" s="262" customFormat="1" ht="24">
      <c r="A934" s="16"/>
      <c r="B934" s="16"/>
      <c r="C934" s="16" t="s">
        <v>251</v>
      </c>
      <c r="D934" s="16" t="s">
        <v>240</v>
      </c>
      <c r="E934" s="33" t="s">
        <v>1085</v>
      </c>
      <c r="F934" s="16" t="s">
        <v>244</v>
      </c>
      <c r="G934" s="261" t="s">
        <v>640</v>
      </c>
      <c r="H934" s="108">
        <v>7104.81</v>
      </c>
      <c r="I934" s="108">
        <v>0</v>
      </c>
      <c r="J934" s="108">
        <v>0</v>
      </c>
    </row>
    <row r="935" spans="1:10" s="262" customFormat="1" ht="60">
      <c r="A935" s="16"/>
      <c r="B935" s="16"/>
      <c r="C935" s="16" t="s">
        <v>251</v>
      </c>
      <c r="D935" s="16" t="s">
        <v>240</v>
      </c>
      <c r="E935" s="33" t="s">
        <v>1085</v>
      </c>
      <c r="F935" s="27" t="s">
        <v>282</v>
      </c>
      <c r="G935" s="130" t="s">
        <v>641</v>
      </c>
      <c r="H935" s="108">
        <f>H936</f>
        <v>421.6</v>
      </c>
      <c r="I935" s="108">
        <f t="shared" ref="I935:J935" si="328">I936</f>
        <v>0</v>
      </c>
      <c r="J935" s="108">
        <f t="shared" si="328"/>
        <v>0</v>
      </c>
    </row>
    <row r="936" spans="1:10" s="262" customFormat="1" ht="24">
      <c r="A936" s="16"/>
      <c r="B936" s="16"/>
      <c r="C936" s="16" t="s">
        <v>251</v>
      </c>
      <c r="D936" s="16" t="s">
        <v>240</v>
      </c>
      <c r="E936" s="33" t="s">
        <v>1085</v>
      </c>
      <c r="F936" s="16">
        <v>612</v>
      </c>
      <c r="G936" s="22" t="s">
        <v>530</v>
      </c>
      <c r="H936" s="108">
        <v>421.6</v>
      </c>
      <c r="I936" s="108">
        <v>0</v>
      </c>
      <c r="J936" s="108">
        <v>0</v>
      </c>
    </row>
    <row r="937" spans="1:10">
      <c r="A937" s="16"/>
      <c r="B937" s="16"/>
      <c r="C937" s="92" t="s">
        <v>251</v>
      </c>
      <c r="D937" s="92" t="s">
        <v>280</v>
      </c>
      <c r="E937" s="91"/>
      <c r="F937" s="92"/>
      <c r="G937" s="105" t="s">
        <v>281</v>
      </c>
      <c r="H937" s="119">
        <f>H938+H998</f>
        <v>795085.94099999999</v>
      </c>
      <c r="I937" s="119">
        <f>I938+I998</f>
        <v>729614.08800000011</v>
      </c>
      <c r="J937" s="119">
        <f>J938+J998</f>
        <v>737711.00000000012</v>
      </c>
    </row>
    <row r="938" spans="1:10" ht="60">
      <c r="A938" s="16"/>
      <c r="B938" s="16"/>
      <c r="C938" s="16" t="s">
        <v>251</v>
      </c>
      <c r="D938" s="16" t="s">
        <v>280</v>
      </c>
      <c r="E938" s="101" t="s">
        <v>132</v>
      </c>
      <c r="F938" s="168"/>
      <c r="G938" s="169" t="s">
        <v>984</v>
      </c>
      <c r="H938" s="108">
        <f>H939</f>
        <v>789914.28700000001</v>
      </c>
      <c r="I938" s="108">
        <f t="shared" ref="I938:J938" si="329">I939</f>
        <v>729614.08800000011</v>
      </c>
      <c r="J938" s="108">
        <f t="shared" si="329"/>
        <v>737711.00000000012</v>
      </c>
    </row>
    <row r="939" spans="1:10" ht="24">
      <c r="A939" s="16"/>
      <c r="B939" s="16"/>
      <c r="C939" s="16" t="s">
        <v>251</v>
      </c>
      <c r="D939" s="16" t="s">
        <v>280</v>
      </c>
      <c r="E939" s="9" t="s">
        <v>135</v>
      </c>
      <c r="F939" s="16"/>
      <c r="G939" s="22" t="s">
        <v>163</v>
      </c>
      <c r="H939" s="108">
        <f>H940+H963+H970+H986+H993</f>
        <v>789914.28700000001</v>
      </c>
      <c r="I939" s="108">
        <f>I940+I963+I970+I986+I993</f>
        <v>729614.08800000011</v>
      </c>
      <c r="J939" s="108">
        <f>J940+J963+J970+J986+J993</f>
        <v>737711.00000000012</v>
      </c>
    </row>
    <row r="940" spans="1:10" ht="120">
      <c r="A940" s="16"/>
      <c r="B940" s="16"/>
      <c r="C940" s="16" t="s">
        <v>251</v>
      </c>
      <c r="D940" s="16" t="s">
        <v>280</v>
      </c>
      <c r="E940" s="9" t="s">
        <v>136</v>
      </c>
      <c r="F940" s="16"/>
      <c r="G940" s="22" t="s">
        <v>165</v>
      </c>
      <c r="H940" s="108">
        <f>H941+H944+H947+H960+H950+H957+H954</f>
        <v>717197.81900000002</v>
      </c>
      <c r="I940" s="108">
        <f t="shared" ref="I940:J940" si="330">I941+I944+I947+I960+I950+I957+I954</f>
        <v>657954.10800000012</v>
      </c>
      <c r="J940" s="108">
        <f t="shared" si="330"/>
        <v>665403.12000000011</v>
      </c>
    </row>
    <row r="941" spans="1:10" ht="117.75" customHeight="1">
      <c r="A941" s="16"/>
      <c r="B941" s="16"/>
      <c r="C941" s="16" t="s">
        <v>251</v>
      </c>
      <c r="D941" s="16" t="s">
        <v>280</v>
      </c>
      <c r="E941" s="28" t="s">
        <v>455</v>
      </c>
      <c r="F941" s="136"/>
      <c r="G941" s="137" t="s">
        <v>673</v>
      </c>
      <c r="H941" s="108">
        <f t="shared" ref="H941:J942" si="331">H942</f>
        <v>523466.1</v>
      </c>
      <c r="I941" s="108">
        <f t="shared" si="331"/>
        <v>523598.5</v>
      </c>
      <c r="J941" s="108">
        <f t="shared" si="331"/>
        <v>523598.5</v>
      </c>
    </row>
    <row r="942" spans="1:10" ht="60">
      <c r="A942" s="16"/>
      <c r="B942" s="16"/>
      <c r="C942" s="16" t="s">
        <v>251</v>
      </c>
      <c r="D942" s="16" t="s">
        <v>280</v>
      </c>
      <c r="E942" s="28" t="s">
        <v>455</v>
      </c>
      <c r="F942" s="27" t="s">
        <v>282</v>
      </c>
      <c r="G942" s="130" t="s">
        <v>641</v>
      </c>
      <c r="H942" s="108">
        <f t="shared" si="331"/>
        <v>523466.1</v>
      </c>
      <c r="I942" s="108">
        <f t="shared" si="331"/>
        <v>523598.5</v>
      </c>
      <c r="J942" s="108">
        <f t="shared" si="331"/>
        <v>523598.5</v>
      </c>
    </row>
    <row r="943" spans="1:10" ht="108">
      <c r="A943" s="16"/>
      <c r="B943" s="16"/>
      <c r="C943" s="16" t="s">
        <v>251</v>
      </c>
      <c r="D943" s="16" t="s">
        <v>280</v>
      </c>
      <c r="E943" s="28" t="s">
        <v>455</v>
      </c>
      <c r="F943" s="16" t="s">
        <v>383</v>
      </c>
      <c r="G943" s="22" t="s">
        <v>621</v>
      </c>
      <c r="H943" s="108">
        <v>523466.1</v>
      </c>
      <c r="I943" s="108">
        <v>523598.5</v>
      </c>
      <c r="J943" s="108">
        <v>523598.5</v>
      </c>
    </row>
    <row r="944" spans="1:10" ht="36">
      <c r="A944" s="16"/>
      <c r="B944" s="16"/>
      <c r="C944" s="16" t="s">
        <v>251</v>
      </c>
      <c r="D944" s="16" t="s">
        <v>280</v>
      </c>
      <c r="E944" s="9" t="s">
        <v>456</v>
      </c>
      <c r="F944" s="16"/>
      <c r="G944" s="22" t="s">
        <v>531</v>
      </c>
      <c r="H944" s="108">
        <f t="shared" ref="H944:J945" si="332">H945</f>
        <v>79534.009000000005</v>
      </c>
      <c r="I944" s="108">
        <f t="shared" si="332"/>
        <v>77747.320000000007</v>
      </c>
      <c r="J944" s="108">
        <f t="shared" si="332"/>
        <v>77837.820000000007</v>
      </c>
    </row>
    <row r="945" spans="1:10" ht="60">
      <c r="A945" s="16"/>
      <c r="B945" s="16"/>
      <c r="C945" s="16" t="s">
        <v>251</v>
      </c>
      <c r="D945" s="16" t="s">
        <v>280</v>
      </c>
      <c r="E945" s="9" t="s">
        <v>456</v>
      </c>
      <c r="F945" s="24" t="s">
        <v>282</v>
      </c>
      <c r="G945" s="130" t="s">
        <v>641</v>
      </c>
      <c r="H945" s="108">
        <f t="shared" si="332"/>
        <v>79534.009000000005</v>
      </c>
      <c r="I945" s="108">
        <f t="shared" si="332"/>
        <v>77747.320000000007</v>
      </c>
      <c r="J945" s="108">
        <f t="shared" si="332"/>
        <v>77837.820000000007</v>
      </c>
    </row>
    <row r="946" spans="1:10" ht="90.75" customHeight="1">
      <c r="A946" s="16"/>
      <c r="B946" s="16"/>
      <c r="C946" s="16" t="s">
        <v>251</v>
      </c>
      <c r="D946" s="16" t="s">
        <v>280</v>
      </c>
      <c r="E946" s="9" t="s">
        <v>456</v>
      </c>
      <c r="F946" s="16" t="s">
        <v>383</v>
      </c>
      <c r="G946" s="22" t="s">
        <v>621</v>
      </c>
      <c r="H946" s="108">
        <v>79534.009000000005</v>
      </c>
      <c r="I946" s="108">
        <v>77747.320000000007</v>
      </c>
      <c r="J946" s="108">
        <v>77837.820000000007</v>
      </c>
    </row>
    <row r="947" spans="1:10" ht="60">
      <c r="A947" s="16"/>
      <c r="B947" s="16"/>
      <c r="C947" s="16" t="s">
        <v>251</v>
      </c>
      <c r="D947" s="16" t="s">
        <v>280</v>
      </c>
      <c r="E947" s="9" t="s">
        <v>457</v>
      </c>
      <c r="F947" s="16"/>
      <c r="G947" s="22" t="s">
        <v>70</v>
      </c>
      <c r="H947" s="108">
        <f t="shared" ref="H947:J948" si="333">H948</f>
        <v>66518.509999999995</v>
      </c>
      <c r="I947" s="108">
        <f t="shared" si="333"/>
        <v>18563.887999999999</v>
      </c>
      <c r="J947" s="108">
        <f t="shared" si="333"/>
        <v>25922.400000000001</v>
      </c>
    </row>
    <row r="948" spans="1:10" ht="60">
      <c r="A948" s="16"/>
      <c r="B948" s="16"/>
      <c r="C948" s="16" t="s">
        <v>251</v>
      </c>
      <c r="D948" s="16" t="s">
        <v>280</v>
      </c>
      <c r="E948" s="9" t="s">
        <v>457</v>
      </c>
      <c r="F948" s="27" t="s">
        <v>282</v>
      </c>
      <c r="G948" s="130" t="s">
        <v>641</v>
      </c>
      <c r="H948" s="108">
        <f t="shared" si="333"/>
        <v>66518.509999999995</v>
      </c>
      <c r="I948" s="108">
        <f t="shared" si="333"/>
        <v>18563.887999999999</v>
      </c>
      <c r="J948" s="108">
        <f t="shared" si="333"/>
        <v>25922.400000000001</v>
      </c>
    </row>
    <row r="949" spans="1:10" ht="24">
      <c r="A949" s="16"/>
      <c r="B949" s="16"/>
      <c r="C949" s="16" t="s">
        <v>251</v>
      </c>
      <c r="D949" s="16" t="s">
        <v>280</v>
      </c>
      <c r="E949" s="9" t="s">
        <v>457</v>
      </c>
      <c r="F949" s="16">
        <v>612</v>
      </c>
      <c r="G949" s="22" t="s">
        <v>530</v>
      </c>
      <c r="H949" s="108">
        <v>66518.509999999995</v>
      </c>
      <c r="I949" s="126">
        <v>18563.887999999999</v>
      </c>
      <c r="J949" s="126">
        <v>25922.400000000001</v>
      </c>
    </row>
    <row r="950" spans="1:10" ht="60">
      <c r="A950" s="16"/>
      <c r="B950" s="16"/>
      <c r="C950" s="16" t="s">
        <v>251</v>
      </c>
      <c r="D950" s="16" t="s">
        <v>280</v>
      </c>
      <c r="E950" s="9" t="s">
        <v>936</v>
      </c>
      <c r="F950" s="16"/>
      <c r="G950" s="22" t="s">
        <v>989</v>
      </c>
      <c r="H950" s="108">
        <f>H951</f>
        <v>7364.8</v>
      </c>
      <c r="I950" s="108">
        <f t="shared" ref="I950:J950" si="334">I951</f>
        <v>0</v>
      </c>
      <c r="J950" s="108">
        <f t="shared" si="334"/>
        <v>0</v>
      </c>
    </row>
    <row r="951" spans="1:10" ht="60">
      <c r="A951" s="16"/>
      <c r="B951" s="16"/>
      <c r="C951" s="16" t="s">
        <v>251</v>
      </c>
      <c r="D951" s="16" t="s">
        <v>280</v>
      </c>
      <c r="E951" s="9" t="s">
        <v>936</v>
      </c>
      <c r="F951" s="27" t="s">
        <v>282</v>
      </c>
      <c r="G951" s="130" t="s">
        <v>641</v>
      </c>
      <c r="H951" s="108">
        <f>H952+H953</f>
        <v>7364.8</v>
      </c>
      <c r="I951" s="108">
        <f t="shared" ref="I951:J951" si="335">I952+I953</f>
        <v>0</v>
      </c>
      <c r="J951" s="108">
        <f t="shared" si="335"/>
        <v>0</v>
      </c>
    </row>
    <row r="952" spans="1:10" ht="85.5" customHeight="1">
      <c r="A952" s="16"/>
      <c r="B952" s="16"/>
      <c r="C952" s="16" t="s">
        <v>251</v>
      </c>
      <c r="D952" s="16" t="s">
        <v>280</v>
      </c>
      <c r="E952" s="9" t="s">
        <v>936</v>
      </c>
      <c r="F952" s="16" t="s">
        <v>383</v>
      </c>
      <c r="G952" s="22" t="s">
        <v>621</v>
      </c>
      <c r="H952" s="108">
        <v>7184.8</v>
      </c>
      <c r="I952" s="108">
        <v>0</v>
      </c>
      <c r="J952" s="108">
        <v>0</v>
      </c>
    </row>
    <row r="953" spans="1:10" s="225" customFormat="1" ht="24">
      <c r="A953" s="16"/>
      <c r="B953" s="16"/>
      <c r="C953" s="16" t="s">
        <v>251</v>
      </c>
      <c r="D953" s="16" t="s">
        <v>280</v>
      </c>
      <c r="E953" s="9" t="s">
        <v>936</v>
      </c>
      <c r="F953" s="16">
        <v>612</v>
      </c>
      <c r="G953" s="22" t="s">
        <v>530</v>
      </c>
      <c r="H953" s="108">
        <v>180</v>
      </c>
      <c r="I953" s="108">
        <v>0</v>
      </c>
      <c r="J953" s="108">
        <v>0</v>
      </c>
    </row>
    <row r="954" spans="1:10" s="225" customFormat="1" ht="48">
      <c r="A954" s="16"/>
      <c r="B954" s="16"/>
      <c r="C954" s="16" t="s">
        <v>251</v>
      </c>
      <c r="D954" s="16" t="s">
        <v>280</v>
      </c>
      <c r="E954" s="9" t="s">
        <v>560</v>
      </c>
      <c r="F954" s="16"/>
      <c r="G954" s="22" t="s">
        <v>565</v>
      </c>
      <c r="H954" s="108">
        <f>H955</f>
        <v>1330</v>
      </c>
      <c r="I954" s="108">
        <f t="shared" ref="I954:J954" si="336">I955</f>
        <v>0</v>
      </c>
      <c r="J954" s="108">
        <f t="shared" si="336"/>
        <v>0</v>
      </c>
    </row>
    <row r="955" spans="1:10" s="225" customFormat="1" ht="60">
      <c r="A955" s="16"/>
      <c r="B955" s="16"/>
      <c r="C955" s="16" t="s">
        <v>251</v>
      </c>
      <c r="D955" s="16" t="s">
        <v>280</v>
      </c>
      <c r="E955" s="9" t="s">
        <v>560</v>
      </c>
      <c r="F955" s="27" t="s">
        <v>282</v>
      </c>
      <c r="G955" s="130" t="s">
        <v>641</v>
      </c>
      <c r="H955" s="108">
        <f>H956</f>
        <v>1330</v>
      </c>
      <c r="I955" s="108">
        <f t="shared" ref="I955:J955" si="337">I956</f>
        <v>0</v>
      </c>
      <c r="J955" s="108">
        <f t="shared" si="337"/>
        <v>0</v>
      </c>
    </row>
    <row r="956" spans="1:10" s="225" customFormat="1" ht="25.5" customHeight="1">
      <c r="A956" s="16"/>
      <c r="B956" s="16"/>
      <c r="C956" s="16" t="s">
        <v>251</v>
      </c>
      <c r="D956" s="16" t="s">
        <v>280</v>
      </c>
      <c r="E956" s="9" t="s">
        <v>560</v>
      </c>
      <c r="F956" s="16">
        <v>612</v>
      </c>
      <c r="G956" s="22" t="s">
        <v>530</v>
      </c>
      <c r="H956" s="108">
        <v>1330</v>
      </c>
      <c r="I956" s="108">
        <v>0</v>
      </c>
      <c r="J956" s="108">
        <v>0</v>
      </c>
    </row>
    <row r="957" spans="1:10" ht="84">
      <c r="A957" s="16"/>
      <c r="B957" s="16"/>
      <c r="C957" s="16" t="s">
        <v>251</v>
      </c>
      <c r="D957" s="16" t="s">
        <v>280</v>
      </c>
      <c r="E957" s="9" t="s">
        <v>657</v>
      </c>
      <c r="F957" s="16"/>
      <c r="G957" s="22" t="s">
        <v>656</v>
      </c>
      <c r="H957" s="108">
        <f t="shared" ref="H957:J958" si="338">H958</f>
        <v>38044.400000000001</v>
      </c>
      <c r="I957" s="108">
        <f t="shared" si="338"/>
        <v>38044.400000000001</v>
      </c>
      <c r="J957" s="108">
        <f t="shared" si="338"/>
        <v>38044.400000000001</v>
      </c>
    </row>
    <row r="958" spans="1:10" ht="60">
      <c r="A958" s="16"/>
      <c r="B958" s="16"/>
      <c r="C958" s="16" t="s">
        <v>251</v>
      </c>
      <c r="D958" s="16" t="s">
        <v>280</v>
      </c>
      <c r="E958" s="9" t="s">
        <v>657</v>
      </c>
      <c r="F958" s="27" t="s">
        <v>282</v>
      </c>
      <c r="G958" s="130" t="s">
        <v>641</v>
      </c>
      <c r="H958" s="108">
        <f t="shared" si="338"/>
        <v>38044.400000000001</v>
      </c>
      <c r="I958" s="108">
        <f t="shared" si="338"/>
        <v>38044.400000000001</v>
      </c>
      <c r="J958" s="108">
        <f t="shared" si="338"/>
        <v>38044.400000000001</v>
      </c>
    </row>
    <row r="959" spans="1:10" ht="86.25" customHeight="1">
      <c r="A959" s="16"/>
      <c r="B959" s="16"/>
      <c r="C959" s="16" t="s">
        <v>251</v>
      </c>
      <c r="D959" s="16" t="s">
        <v>280</v>
      </c>
      <c r="E959" s="9" t="s">
        <v>657</v>
      </c>
      <c r="F959" s="16" t="s">
        <v>383</v>
      </c>
      <c r="G959" s="22" t="s">
        <v>621</v>
      </c>
      <c r="H959" s="108">
        <v>38044.400000000001</v>
      </c>
      <c r="I959" s="108">
        <v>38044.400000000001</v>
      </c>
      <c r="J959" s="108">
        <v>38044.400000000001</v>
      </c>
    </row>
    <row r="960" spans="1:10" ht="72">
      <c r="A960" s="16"/>
      <c r="B960" s="16"/>
      <c r="C960" s="16" t="s">
        <v>251</v>
      </c>
      <c r="D960" s="16" t="s">
        <v>280</v>
      </c>
      <c r="E960" s="9" t="s">
        <v>851</v>
      </c>
      <c r="F960" s="16"/>
      <c r="G960" s="22" t="s">
        <v>850</v>
      </c>
      <c r="H960" s="108">
        <f t="shared" ref="H960:J961" si="339">H961</f>
        <v>940</v>
      </c>
      <c r="I960" s="108">
        <f t="shared" si="339"/>
        <v>0</v>
      </c>
      <c r="J960" s="108">
        <f t="shared" si="339"/>
        <v>0</v>
      </c>
    </row>
    <row r="961" spans="1:10" ht="60">
      <c r="A961" s="16"/>
      <c r="B961" s="16"/>
      <c r="C961" s="16" t="s">
        <v>251</v>
      </c>
      <c r="D961" s="16" t="s">
        <v>280</v>
      </c>
      <c r="E961" s="9" t="s">
        <v>851</v>
      </c>
      <c r="F961" s="27" t="s">
        <v>282</v>
      </c>
      <c r="G961" s="130" t="s">
        <v>641</v>
      </c>
      <c r="H961" s="108">
        <f t="shared" si="339"/>
        <v>940</v>
      </c>
      <c r="I961" s="108">
        <f t="shared" si="339"/>
        <v>0</v>
      </c>
      <c r="J961" s="108">
        <f t="shared" si="339"/>
        <v>0</v>
      </c>
    </row>
    <row r="962" spans="1:10" ht="24">
      <c r="A962" s="16"/>
      <c r="B962" s="16"/>
      <c r="C962" s="16" t="s">
        <v>251</v>
      </c>
      <c r="D962" s="16" t="s">
        <v>280</v>
      </c>
      <c r="E962" s="9" t="s">
        <v>851</v>
      </c>
      <c r="F962" s="16">
        <v>612</v>
      </c>
      <c r="G962" s="22" t="s">
        <v>530</v>
      </c>
      <c r="H962" s="108">
        <v>940</v>
      </c>
      <c r="I962" s="108">
        <v>0</v>
      </c>
      <c r="J962" s="108">
        <v>0</v>
      </c>
    </row>
    <row r="963" spans="1:10" ht="60">
      <c r="A963" s="16"/>
      <c r="B963" s="16"/>
      <c r="C963" s="16" t="s">
        <v>251</v>
      </c>
      <c r="D963" s="16" t="s">
        <v>280</v>
      </c>
      <c r="E963" s="9" t="s">
        <v>410</v>
      </c>
      <c r="F963" s="16"/>
      <c r="G963" s="22" t="s">
        <v>360</v>
      </c>
      <c r="H963" s="108">
        <f>H967+H964</f>
        <v>7073.7039999999997</v>
      </c>
      <c r="I963" s="108">
        <f>I967+I964</f>
        <v>7073.7039999999997</v>
      </c>
      <c r="J963" s="108">
        <f>J967+J964</f>
        <v>7073.7039999999997</v>
      </c>
    </row>
    <row r="964" spans="1:10" ht="144">
      <c r="A964" s="16"/>
      <c r="B964" s="16"/>
      <c r="C964" s="16" t="s">
        <v>251</v>
      </c>
      <c r="D964" s="16" t="s">
        <v>280</v>
      </c>
      <c r="E964" s="9" t="s">
        <v>72</v>
      </c>
      <c r="F964" s="16"/>
      <c r="G964" s="22" t="s">
        <v>1028</v>
      </c>
      <c r="H964" s="108">
        <f t="shared" ref="H964:J965" si="340">H965</f>
        <v>1842.7</v>
      </c>
      <c r="I964" s="108">
        <f t="shared" si="340"/>
        <v>1842.7</v>
      </c>
      <c r="J964" s="108">
        <f t="shared" si="340"/>
        <v>1842.7</v>
      </c>
    </row>
    <row r="965" spans="1:10" ht="60">
      <c r="A965" s="16"/>
      <c r="B965" s="16"/>
      <c r="C965" s="16" t="s">
        <v>251</v>
      </c>
      <c r="D965" s="16" t="s">
        <v>280</v>
      </c>
      <c r="E965" s="9" t="s">
        <v>72</v>
      </c>
      <c r="F965" s="24" t="s">
        <v>282</v>
      </c>
      <c r="G965" s="130" t="s">
        <v>641</v>
      </c>
      <c r="H965" s="108">
        <f t="shared" si="340"/>
        <v>1842.7</v>
      </c>
      <c r="I965" s="108">
        <f t="shared" si="340"/>
        <v>1842.7</v>
      </c>
      <c r="J965" s="108">
        <f t="shared" si="340"/>
        <v>1842.7</v>
      </c>
    </row>
    <row r="966" spans="1:10" ht="72">
      <c r="A966" s="16"/>
      <c r="B966" s="16"/>
      <c r="C966" s="16" t="s">
        <v>251</v>
      </c>
      <c r="D966" s="16" t="s">
        <v>280</v>
      </c>
      <c r="E966" s="9" t="s">
        <v>72</v>
      </c>
      <c r="F966" s="16" t="s">
        <v>383</v>
      </c>
      <c r="G966" s="22" t="s">
        <v>286</v>
      </c>
      <c r="H966" s="108">
        <v>1842.7</v>
      </c>
      <c r="I966" s="108">
        <v>1842.7</v>
      </c>
      <c r="J966" s="108">
        <v>1842.7</v>
      </c>
    </row>
    <row r="967" spans="1:10" ht="60">
      <c r="A967" s="16"/>
      <c r="B967" s="16"/>
      <c r="C967" s="16" t="s">
        <v>251</v>
      </c>
      <c r="D967" s="16" t="s">
        <v>280</v>
      </c>
      <c r="E967" s="9" t="s">
        <v>411</v>
      </c>
      <c r="F967" s="16"/>
      <c r="G967" s="22" t="s">
        <v>89</v>
      </c>
      <c r="H967" s="108">
        <f t="shared" ref="H967:J968" si="341">H968</f>
        <v>5231.0039999999999</v>
      </c>
      <c r="I967" s="108">
        <f t="shared" si="341"/>
        <v>5231.0039999999999</v>
      </c>
      <c r="J967" s="108">
        <f t="shared" si="341"/>
        <v>5231.0039999999999</v>
      </c>
    </row>
    <row r="968" spans="1:10" ht="60">
      <c r="A968" s="16"/>
      <c r="B968" s="16"/>
      <c r="C968" s="16" t="s">
        <v>251</v>
      </c>
      <c r="D968" s="16" t="s">
        <v>280</v>
      </c>
      <c r="E968" s="9" t="s">
        <v>411</v>
      </c>
      <c r="F968" s="27" t="s">
        <v>282</v>
      </c>
      <c r="G968" s="130" t="s">
        <v>641</v>
      </c>
      <c r="H968" s="108">
        <f t="shared" si="341"/>
        <v>5231.0039999999999</v>
      </c>
      <c r="I968" s="108">
        <f t="shared" si="341"/>
        <v>5231.0039999999999</v>
      </c>
      <c r="J968" s="108">
        <f t="shared" si="341"/>
        <v>5231.0039999999999</v>
      </c>
    </row>
    <row r="969" spans="1:10" ht="72">
      <c r="A969" s="16"/>
      <c r="B969" s="16"/>
      <c r="C969" s="16" t="s">
        <v>251</v>
      </c>
      <c r="D969" s="16" t="s">
        <v>280</v>
      </c>
      <c r="E969" s="9" t="s">
        <v>411</v>
      </c>
      <c r="F969" s="16" t="s">
        <v>383</v>
      </c>
      <c r="G969" s="22" t="s">
        <v>286</v>
      </c>
      <c r="H969" s="108">
        <v>5231.0039999999999</v>
      </c>
      <c r="I969" s="108">
        <v>5231.0039999999999</v>
      </c>
      <c r="J969" s="108">
        <v>5231.0039999999999</v>
      </c>
    </row>
    <row r="970" spans="1:10" ht="72">
      <c r="A970" s="16"/>
      <c r="B970" s="16"/>
      <c r="C970" s="16" t="s">
        <v>251</v>
      </c>
      <c r="D970" s="16" t="s">
        <v>280</v>
      </c>
      <c r="E970" s="9" t="s">
        <v>137</v>
      </c>
      <c r="F970" s="16"/>
      <c r="G970" s="22" t="s">
        <v>166</v>
      </c>
      <c r="H970" s="108">
        <f>H974+H971+H977+H980+H983</f>
        <v>56957.958000000006</v>
      </c>
      <c r="I970" s="108">
        <f t="shared" ref="I970:J970" si="342">I974+I971+I977+I980+I983</f>
        <v>55901.470000000008</v>
      </c>
      <c r="J970" s="108">
        <f t="shared" si="342"/>
        <v>54997.070000000007</v>
      </c>
    </row>
    <row r="971" spans="1:10" ht="72.75" customHeight="1">
      <c r="A971" s="16"/>
      <c r="B971" s="16"/>
      <c r="C971" s="16" t="s">
        <v>251</v>
      </c>
      <c r="D971" s="16" t="s">
        <v>280</v>
      </c>
      <c r="E971" s="9" t="s">
        <v>990</v>
      </c>
      <c r="F971" s="16"/>
      <c r="G971" s="22" t="s">
        <v>655</v>
      </c>
      <c r="H971" s="108">
        <f t="shared" ref="H971:J972" si="343">H972</f>
        <v>45782.9</v>
      </c>
      <c r="I971" s="108">
        <f t="shared" si="343"/>
        <v>44661.8</v>
      </c>
      <c r="J971" s="108">
        <f t="shared" si="343"/>
        <v>43757.4</v>
      </c>
    </row>
    <row r="972" spans="1:10" ht="60">
      <c r="A972" s="16"/>
      <c r="B972" s="16"/>
      <c r="C972" s="16" t="s">
        <v>251</v>
      </c>
      <c r="D972" s="16" t="s">
        <v>280</v>
      </c>
      <c r="E972" s="9" t="s">
        <v>990</v>
      </c>
      <c r="F972" s="27" t="s">
        <v>282</v>
      </c>
      <c r="G972" s="130" t="s">
        <v>641</v>
      </c>
      <c r="H972" s="108">
        <f t="shared" si="343"/>
        <v>45782.9</v>
      </c>
      <c r="I972" s="108">
        <f t="shared" si="343"/>
        <v>44661.8</v>
      </c>
      <c r="J972" s="108">
        <f t="shared" si="343"/>
        <v>43757.4</v>
      </c>
    </row>
    <row r="973" spans="1:10" ht="72">
      <c r="A973" s="16"/>
      <c r="B973" s="16"/>
      <c r="C973" s="16" t="s">
        <v>251</v>
      </c>
      <c r="D973" s="16" t="s">
        <v>280</v>
      </c>
      <c r="E973" s="9" t="s">
        <v>990</v>
      </c>
      <c r="F973" s="16" t="s">
        <v>383</v>
      </c>
      <c r="G973" s="22" t="s">
        <v>286</v>
      </c>
      <c r="H973" s="108">
        <v>45782.9</v>
      </c>
      <c r="I973" s="108">
        <v>44661.8</v>
      </c>
      <c r="J973" s="108">
        <v>43757.4</v>
      </c>
    </row>
    <row r="974" spans="1:10" ht="48">
      <c r="A974" s="16"/>
      <c r="B974" s="16"/>
      <c r="C974" s="16" t="s">
        <v>251</v>
      </c>
      <c r="D974" s="16" t="s">
        <v>280</v>
      </c>
      <c r="E974" s="9" t="s">
        <v>459</v>
      </c>
      <c r="F974" s="16"/>
      <c r="G974" s="22" t="s">
        <v>668</v>
      </c>
      <c r="H974" s="108">
        <f t="shared" ref="H974:J975" si="344">H975</f>
        <v>8650.4</v>
      </c>
      <c r="I974" s="108">
        <f t="shared" si="344"/>
        <v>8650.4</v>
      </c>
      <c r="J974" s="108">
        <f t="shared" si="344"/>
        <v>8650.4</v>
      </c>
    </row>
    <row r="975" spans="1:10" ht="60">
      <c r="A975" s="16"/>
      <c r="B975" s="16"/>
      <c r="C975" s="16" t="s">
        <v>251</v>
      </c>
      <c r="D975" s="16" t="s">
        <v>280</v>
      </c>
      <c r="E975" s="9" t="s">
        <v>459</v>
      </c>
      <c r="F975" s="27" t="s">
        <v>282</v>
      </c>
      <c r="G975" s="130" t="s">
        <v>641</v>
      </c>
      <c r="H975" s="108">
        <f t="shared" si="344"/>
        <v>8650.4</v>
      </c>
      <c r="I975" s="108">
        <f t="shared" si="344"/>
        <v>8650.4</v>
      </c>
      <c r="J975" s="108">
        <f t="shared" si="344"/>
        <v>8650.4</v>
      </c>
    </row>
    <row r="976" spans="1:10" ht="72">
      <c r="A976" s="16"/>
      <c r="B976" s="16"/>
      <c r="C976" s="16" t="s">
        <v>251</v>
      </c>
      <c r="D976" s="16" t="s">
        <v>280</v>
      </c>
      <c r="E976" s="9" t="s">
        <v>459</v>
      </c>
      <c r="F976" s="16" t="s">
        <v>383</v>
      </c>
      <c r="G976" s="22" t="s">
        <v>286</v>
      </c>
      <c r="H976" s="108">
        <v>8650.4</v>
      </c>
      <c r="I976" s="108">
        <v>8650.4</v>
      </c>
      <c r="J976" s="108">
        <v>8650.4</v>
      </c>
    </row>
    <row r="977" spans="1:10" ht="60">
      <c r="A977" s="16"/>
      <c r="B977" s="16"/>
      <c r="C977" s="16" t="s">
        <v>251</v>
      </c>
      <c r="D977" s="16" t="s">
        <v>280</v>
      </c>
      <c r="E977" s="9" t="s">
        <v>460</v>
      </c>
      <c r="F977" s="16"/>
      <c r="G977" s="22" t="s">
        <v>669</v>
      </c>
      <c r="H977" s="108">
        <f t="shared" ref="H977:J978" si="345">H978</f>
        <v>519.41999999999996</v>
      </c>
      <c r="I977" s="108">
        <f t="shared" si="345"/>
        <v>519.41999999999996</v>
      </c>
      <c r="J977" s="108">
        <f t="shared" si="345"/>
        <v>519.41999999999996</v>
      </c>
    </row>
    <row r="978" spans="1:10" ht="60">
      <c r="A978" s="16"/>
      <c r="B978" s="16"/>
      <c r="C978" s="16" t="s">
        <v>251</v>
      </c>
      <c r="D978" s="16" t="s">
        <v>280</v>
      </c>
      <c r="E978" s="9" t="s">
        <v>460</v>
      </c>
      <c r="F978" s="27" t="s">
        <v>282</v>
      </c>
      <c r="G978" s="130" t="s">
        <v>641</v>
      </c>
      <c r="H978" s="108">
        <f t="shared" si="345"/>
        <v>519.41999999999996</v>
      </c>
      <c r="I978" s="108">
        <f t="shared" si="345"/>
        <v>519.41999999999996</v>
      </c>
      <c r="J978" s="108">
        <f t="shared" si="345"/>
        <v>519.41999999999996</v>
      </c>
    </row>
    <row r="979" spans="1:10" ht="72">
      <c r="A979" s="16"/>
      <c r="B979" s="16"/>
      <c r="C979" s="16" t="s">
        <v>251</v>
      </c>
      <c r="D979" s="16" t="s">
        <v>280</v>
      </c>
      <c r="E979" s="9" t="s">
        <v>460</v>
      </c>
      <c r="F979" s="16" t="s">
        <v>383</v>
      </c>
      <c r="G979" s="22" t="s">
        <v>286</v>
      </c>
      <c r="H979" s="108">
        <v>519.41999999999996</v>
      </c>
      <c r="I979" s="108">
        <v>519.41999999999996</v>
      </c>
      <c r="J979" s="108">
        <v>519.41999999999996</v>
      </c>
    </row>
    <row r="980" spans="1:10" ht="48">
      <c r="A980" s="16"/>
      <c r="B980" s="16"/>
      <c r="C980" s="16" t="s">
        <v>251</v>
      </c>
      <c r="D980" s="16" t="s">
        <v>280</v>
      </c>
      <c r="E980" s="9" t="s">
        <v>929</v>
      </c>
      <c r="F980" s="16"/>
      <c r="G980" s="22" t="s">
        <v>972</v>
      </c>
      <c r="H980" s="108">
        <f t="shared" ref="H980:J981" si="346">H981</f>
        <v>1244.3</v>
      </c>
      <c r="I980" s="108">
        <f t="shared" si="346"/>
        <v>1244.3</v>
      </c>
      <c r="J980" s="108">
        <f t="shared" si="346"/>
        <v>1244.3</v>
      </c>
    </row>
    <row r="981" spans="1:10" ht="60">
      <c r="A981" s="16"/>
      <c r="B981" s="16"/>
      <c r="C981" s="16" t="s">
        <v>251</v>
      </c>
      <c r="D981" s="16" t="s">
        <v>280</v>
      </c>
      <c r="E981" s="9" t="s">
        <v>929</v>
      </c>
      <c r="F981" s="27" t="s">
        <v>282</v>
      </c>
      <c r="G981" s="130" t="s">
        <v>641</v>
      </c>
      <c r="H981" s="108">
        <f t="shared" si="346"/>
        <v>1244.3</v>
      </c>
      <c r="I981" s="108">
        <f t="shared" si="346"/>
        <v>1244.3</v>
      </c>
      <c r="J981" s="108">
        <f t="shared" si="346"/>
        <v>1244.3</v>
      </c>
    </row>
    <row r="982" spans="1:10" ht="72">
      <c r="A982" s="16"/>
      <c r="B982" s="16"/>
      <c r="C982" s="16" t="s">
        <v>251</v>
      </c>
      <c r="D982" s="16" t="s">
        <v>280</v>
      </c>
      <c r="E982" s="9" t="s">
        <v>929</v>
      </c>
      <c r="F982" s="16" t="s">
        <v>383</v>
      </c>
      <c r="G982" s="22" t="s">
        <v>286</v>
      </c>
      <c r="H982" s="108">
        <v>1244.3</v>
      </c>
      <c r="I982" s="108">
        <v>1244.3</v>
      </c>
      <c r="J982" s="108">
        <v>1244.3</v>
      </c>
    </row>
    <row r="983" spans="1:10" ht="60">
      <c r="A983" s="16"/>
      <c r="B983" s="16"/>
      <c r="C983" s="16" t="s">
        <v>251</v>
      </c>
      <c r="D983" s="16" t="s">
        <v>280</v>
      </c>
      <c r="E983" s="9" t="s">
        <v>696</v>
      </c>
      <c r="F983" s="16"/>
      <c r="G983" s="22" t="s">
        <v>836</v>
      </c>
      <c r="H983" s="108">
        <f>H984</f>
        <v>760.93799999999999</v>
      </c>
      <c r="I983" s="108">
        <f t="shared" ref="I983:J984" si="347">I984</f>
        <v>825.55</v>
      </c>
      <c r="J983" s="108">
        <f t="shared" si="347"/>
        <v>825.55</v>
      </c>
    </row>
    <row r="984" spans="1:10" ht="60">
      <c r="A984" s="16"/>
      <c r="B984" s="16"/>
      <c r="C984" s="16" t="s">
        <v>251</v>
      </c>
      <c r="D984" s="16" t="s">
        <v>280</v>
      </c>
      <c r="E984" s="9" t="s">
        <v>696</v>
      </c>
      <c r="F984" s="27" t="s">
        <v>282</v>
      </c>
      <c r="G984" s="130" t="s">
        <v>641</v>
      </c>
      <c r="H984" s="108">
        <f>H985</f>
        <v>760.93799999999999</v>
      </c>
      <c r="I984" s="108">
        <f t="shared" si="347"/>
        <v>825.55</v>
      </c>
      <c r="J984" s="108">
        <f t="shared" si="347"/>
        <v>825.55</v>
      </c>
    </row>
    <row r="985" spans="1:10" ht="72">
      <c r="A985" s="16"/>
      <c r="B985" s="16"/>
      <c r="C985" s="16" t="s">
        <v>251</v>
      </c>
      <c r="D985" s="16" t="s">
        <v>280</v>
      </c>
      <c r="E985" s="9" t="s">
        <v>696</v>
      </c>
      <c r="F985" s="16" t="s">
        <v>383</v>
      </c>
      <c r="G985" s="22" t="s">
        <v>286</v>
      </c>
      <c r="H985" s="108">
        <v>760.93799999999999</v>
      </c>
      <c r="I985" s="108">
        <v>825.55</v>
      </c>
      <c r="J985" s="108">
        <v>825.55</v>
      </c>
    </row>
    <row r="986" spans="1:10" ht="72">
      <c r="A986" s="16"/>
      <c r="B986" s="16"/>
      <c r="C986" s="16" t="s">
        <v>251</v>
      </c>
      <c r="D986" s="16" t="s">
        <v>280</v>
      </c>
      <c r="E986" s="9" t="s">
        <v>671</v>
      </c>
      <c r="F986" s="16"/>
      <c r="G986" s="22" t="s">
        <v>685</v>
      </c>
      <c r="H986" s="108">
        <f>H990+H987</f>
        <v>1250.806</v>
      </c>
      <c r="I986" s="108">
        <f>I990+I987</f>
        <v>1250.806</v>
      </c>
      <c r="J986" s="108">
        <f>J990+J987</f>
        <v>1250.806</v>
      </c>
    </row>
    <row r="987" spans="1:10" ht="48">
      <c r="A987" s="16"/>
      <c r="B987" s="16"/>
      <c r="C987" s="16" t="s">
        <v>251</v>
      </c>
      <c r="D987" s="16" t="s">
        <v>280</v>
      </c>
      <c r="E987" s="9" t="s">
        <v>688</v>
      </c>
      <c r="F987" s="16"/>
      <c r="G987" s="22" t="s">
        <v>650</v>
      </c>
      <c r="H987" s="125">
        <f t="shared" ref="H987:J988" si="348">H988</f>
        <v>620.4</v>
      </c>
      <c r="I987" s="125">
        <f t="shared" si="348"/>
        <v>620.4</v>
      </c>
      <c r="J987" s="125">
        <f t="shared" si="348"/>
        <v>620.4</v>
      </c>
    </row>
    <row r="988" spans="1:10" ht="60">
      <c r="A988" s="16"/>
      <c r="B988" s="16"/>
      <c r="C988" s="16" t="s">
        <v>251</v>
      </c>
      <c r="D988" s="16" t="s">
        <v>280</v>
      </c>
      <c r="E988" s="9" t="s">
        <v>688</v>
      </c>
      <c r="F988" s="27" t="s">
        <v>282</v>
      </c>
      <c r="G988" s="130" t="s">
        <v>641</v>
      </c>
      <c r="H988" s="125">
        <f t="shared" si="348"/>
        <v>620.4</v>
      </c>
      <c r="I988" s="125">
        <f t="shared" si="348"/>
        <v>620.4</v>
      </c>
      <c r="J988" s="125">
        <f t="shared" si="348"/>
        <v>620.4</v>
      </c>
    </row>
    <row r="989" spans="1:10" ht="24">
      <c r="A989" s="16"/>
      <c r="B989" s="16"/>
      <c r="C989" s="16" t="s">
        <v>251</v>
      </c>
      <c r="D989" s="16" t="s">
        <v>280</v>
      </c>
      <c r="E989" s="9" t="s">
        <v>688</v>
      </c>
      <c r="F989" s="16">
        <v>612</v>
      </c>
      <c r="G989" s="22" t="s">
        <v>530</v>
      </c>
      <c r="H989" s="125">
        <v>620.4</v>
      </c>
      <c r="I989" s="125">
        <v>620.4</v>
      </c>
      <c r="J989" s="125">
        <v>620.4</v>
      </c>
    </row>
    <row r="990" spans="1:10" ht="84">
      <c r="A990" s="16"/>
      <c r="B990" s="16"/>
      <c r="C990" s="16" t="s">
        <v>251</v>
      </c>
      <c r="D990" s="16" t="s">
        <v>280</v>
      </c>
      <c r="E990" s="9" t="s">
        <v>670</v>
      </c>
      <c r="F990" s="16"/>
      <c r="G990" s="22" t="s">
        <v>973</v>
      </c>
      <c r="H990" s="108">
        <f t="shared" ref="H990:J991" si="349">H991</f>
        <v>630.40599999999995</v>
      </c>
      <c r="I990" s="108">
        <f t="shared" si="349"/>
        <v>630.40599999999995</v>
      </c>
      <c r="J990" s="108">
        <f t="shared" si="349"/>
        <v>630.40599999999995</v>
      </c>
    </row>
    <row r="991" spans="1:10" ht="60">
      <c r="A991" s="16"/>
      <c r="B991" s="16"/>
      <c r="C991" s="16" t="s">
        <v>251</v>
      </c>
      <c r="D991" s="16" t="s">
        <v>280</v>
      </c>
      <c r="E991" s="9" t="s">
        <v>670</v>
      </c>
      <c r="F991" s="27" t="s">
        <v>282</v>
      </c>
      <c r="G991" s="130" t="s">
        <v>641</v>
      </c>
      <c r="H991" s="108">
        <f t="shared" si="349"/>
        <v>630.40599999999995</v>
      </c>
      <c r="I991" s="108">
        <f t="shared" si="349"/>
        <v>630.40599999999995</v>
      </c>
      <c r="J991" s="108">
        <f t="shared" si="349"/>
        <v>630.40599999999995</v>
      </c>
    </row>
    <row r="992" spans="1:10" ht="24">
      <c r="A992" s="16"/>
      <c r="B992" s="16"/>
      <c r="C992" s="16" t="s">
        <v>251</v>
      </c>
      <c r="D992" s="16" t="s">
        <v>280</v>
      </c>
      <c r="E992" s="9" t="s">
        <v>670</v>
      </c>
      <c r="F992" s="16">
        <v>612</v>
      </c>
      <c r="G992" s="22" t="s">
        <v>530</v>
      </c>
      <c r="H992" s="108">
        <v>630.40599999999995</v>
      </c>
      <c r="I992" s="108">
        <v>630.40599999999995</v>
      </c>
      <c r="J992" s="108">
        <v>630.40599999999995</v>
      </c>
    </row>
    <row r="993" spans="1:10" ht="36">
      <c r="A993" s="16"/>
      <c r="B993" s="16"/>
      <c r="C993" s="16" t="s">
        <v>251</v>
      </c>
      <c r="D993" s="16" t="s">
        <v>280</v>
      </c>
      <c r="E993" s="9" t="s">
        <v>944</v>
      </c>
      <c r="F993" s="16"/>
      <c r="G993" s="22" t="s">
        <v>943</v>
      </c>
      <c r="H993" s="108">
        <f>H994</f>
        <v>7434</v>
      </c>
      <c r="I993" s="108">
        <f t="shared" ref="I993:J995" si="350">I994</f>
        <v>7434</v>
      </c>
      <c r="J993" s="108">
        <f t="shared" si="350"/>
        <v>8986.2999999999993</v>
      </c>
    </row>
    <row r="994" spans="1:10" ht="91.5" customHeight="1">
      <c r="A994" s="16"/>
      <c r="B994" s="16"/>
      <c r="C994" s="16" t="s">
        <v>251</v>
      </c>
      <c r="D994" s="16" t="s">
        <v>280</v>
      </c>
      <c r="E994" s="9" t="s">
        <v>946</v>
      </c>
      <c r="F994" s="16"/>
      <c r="G994" s="22" t="s">
        <v>945</v>
      </c>
      <c r="H994" s="108">
        <f>H995</f>
        <v>7434</v>
      </c>
      <c r="I994" s="108">
        <f t="shared" si="350"/>
        <v>7434</v>
      </c>
      <c r="J994" s="108">
        <f t="shared" si="350"/>
        <v>8986.2999999999993</v>
      </c>
    </row>
    <row r="995" spans="1:10" ht="60">
      <c r="A995" s="16"/>
      <c r="B995" s="16"/>
      <c r="C995" s="16" t="s">
        <v>251</v>
      </c>
      <c r="D995" s="16" t="s">
        <v>280</v>
      </c>
      <c r="E995" s="9" t="s">
        <v>946</v>
      </c>
      <c r="F995" s="27" t="s">
        <v>282</v>
      </c>
      <c r="G995" s="130" t="s">
        <v>641</v>
      </c>
      <c r="H995" s="108">
        <f>H996</f>
        <v>7434</v>
      </c>
      <c r="I995" s="108">
        <f t="shared" si="350"/>
        <v>7434</v>
      </c>
      <c r="J995" s="108">
        <f t="shared" si="350"/>
        <v>8986.2999999999993</v>
      </c>
    </row>
    <row r="996" spans="1:10" ht="72">
      <c r="A996" s="16"/>
      <c r="B996" s="16"/>
      <c r="C996" s="16" t="s">
        <v>251</v>
      </c>
      <c r="D996" s="16" t="s">
        <v>280</v>
      </c>
      <c r="E996" s="9" t="s">
        <v>946</v>
      </c>
      <c r="F996" s="16" t="s">
        <v>383</v>
      </c>
      <c r="G996" s="22" t="s">
        <v>286</v>
      </c>
      <c r="H996" s="108">
        <v>7434</v>
      </c>
      <c r="I996" s="108">
        <v>7434</v>
      </c>
      <c r="J996" s="108">
        <v>8986.2999999999993</v>
      </c>
    </row>
    <row r="997" spans="1:10" ht="72">
      <c r="A997" s="16"/>
      <c r="B997" s="16"/>
      <c r="C997" s="16" t="s">
        <v>251</v>
      </c>
      <c r="D997" s="16" t="s">
        <v>280</v>
      </c>
      <c r="E997" s="101" t="s">
        <v>392</v>
      </c>
      <c r="F997" s="168"/>
      <c r="G997" s="169" t="s">
        <v>755</v>
      </c>
      <c r="H997" s="108">
        <f>H998</f>
        <v>5171.6540000000005</v>
      </c>
      <c r="I997" s="108">
        <f t="shared" ref="I997:J997" si="351">I998</f>
        <v>0</v>
      </c>
      <c r="J997" s="108">
        <f t="shared" si="351"/>
        <v>0</v>
      </c>
    </row>
    <row r="998" spans="1:10" ht="74.25" customHeight="1">
      <c r="A998" s="16"/>
      <c r="B998" s="16"/>
      <c r="C998" s="16" t="s">
        <v>251</v>
      </c>
      <c r="D998" s="16" t="s">
        <v>280</v>
      </c>
      <c r="E998" s="9" t="s">
        <v>393</v>
      </c>
      <c r="F998" s="16"/>
      <c r="G998" s="22" t="s">
        <v>756</v>
      </c>
      <c r="H998" s="108">
        <f>H999</f>
        <v>5171.6540000000005</v>
      </c>
      <c r="I998" s="108">
        <f t="shared" ref="I998" si="352">I999</f>
        <v>0</v>
      </c>
      <c r="J998" s="108">
        <f t="shared" ref="J998" si="353">J999</f>
        <v>0</v>
      </c>
    </row>
    <row r="999" spans="1:10" ht="48">
      <c r="A999" s="16"/>
      <c r="B999" s="16"/>
      <c r="C999" s="16" t="s">
        <v>251</v>
      </c>
      <c r="D999" s="16" t="s">
        <v>280</v>
      </c>
      <c r="E999" s="9" t="s">
        <v>1056</v>
      </c>
      <c r="F999" s="16"/>
      <c r="G999" s="22" t="s">
        <v>1055</v>
      </c>
      <c r="H999" s="108">
        <f>H1003+H1000+H1009+H1012+H1006+H1015</f>
        <v>5171.6540000000005</v>
      </c>
      <c r="I999" s="108">
        <f t="shared" ref="I999:J999" si="354">I1003+I1000+I1009+I1012+I1006+I1015</f>
        <v>0</v>
      </c>
      <c r="J999" s="108">
        <f t="shared" si="354"/>
        <v>0</v>
      </c>
    </row>
    <row r="1000" spans="1:10" ht="72">
      <c r="A1000" s="16"/>
      <c r="B1000" s="16"/>
      <c r="C1000" s="16" t="s">
        <v>251</v>
      </c>
      <c r="D1000" s="16" t="s">
        <v>280</v>
      </c>
      <c r="E1000" s="9" t="s">
        <v>1061</v>
      </c>
      <c r="F1000" s="16"/>
      <c r="G1000" s="22" t="s">
        <v>1062</v>
      </c>
      <c r="H1000" s="108">
        <f>H1001</f>
        <v>535.827</v>
      </c>
      <c r="I1000" s="108">
        <f t="shared" ref="I1000:J1001" si="355">I1001</f>
        <v>0</v>
      </c>
      <c r="J1000" s="108">
        <f t="shared" si="355"/>
        <v>0</v>
      </c>
    </row>
    <row r="1001" spans="1:10" ht="60">
      <c r="A1001" s="16"/>
      <c r="B1001" s="16"/>
      <c r="C1001" s="16" t="s">
        <v>251</v>
      </c>
      <c r="D1001" s="16" t="s">
        <v>280</v>
      </c>
      <c r="E1001" s="9" t="s">
        <v>1061</v>
      </c>
      <c r="F1001" s="27" t="s">
        <v>282</v>
      </c>
      <c r="G1001" s="130" t="s">
        <v>641</v>
      </c>
      <c r="H1001" s="108">
        <f>H1002</f>
        <v>535.827</v>
      </c>
      <c r="I1001" s="108">
        <f t="shared" si="355"/>
        <v>0</v>
      </c>
      <c r="J1001" s="108">
        <f t="shared" si="355"/>
        <v>0</v>
      </c>
    </row>
    <row r="1002" spans="1:10" ht="24">
      <c r="A1002" s="16"/>
      <c r="B1002" s="16"/>
      <c r="C1002" s="16" t="s">
        <v>251</v>
      </c>
      <c r="D1002" s="16" t="s">
        <v>280</v>
      </c>
      <c r="E1002" s="9" t="s">
        <v>1061</v>
      </c>
      <c r="F1002" s="16">
        <v>612</v>
      </c>
      <c r="G1002" s="22" t="s">
        <v>530</v>
      </c>
      <c r="H1002" s="108">
        <v>535.827</v>
      </c>
      <c r="I1002" s="108">
        <v>0</v>
      </c>
      <c r="J1002" s="108">
        <v>0</v>
      </c>
    </row>
    <row r="1003" spans="1:10" ht="72">
      <c r="A1003" s="16"/>
      <c r="B1003" s="16"/>
      <c r="C1003" s="16" t="s">
        <v>251</v>
      </c>
      <c r="D1003" s="16" t="s">
        <v>280</v>
      </c>
      <c r="E1003" s="9" t="s">
        <v>1063</v>
      </c>
      <c r="F1003" s="16"/>
      <c r="G1003" s="22" t="s">
        <v>1064</v>
      </c>
      <c r="H1003" s="108">
        <f>H1004</f>
        <v>2000</v>
      </c>
      <c r="I1003" s="108">
        <f t="shared" ref="I1003:I1004" si="356">I1004</f>
        <v>0</v>
      </c>
      <c r="J1003" s="108">
        <f t="shared" ref="J1003:J1004" si="357">J1004</f>
        <v>0</v>
      </c>
    </row>
    <row r="1004" spans="1:10" ht="60">
      <c r="A1004" s="16"/>
      <c r="B1004" s="16"/>
      <c r="C1004" s="16" t="s">
        <v>251</v>
      </c>
      <c r="D1004" s="16" t="s">
        <v>280</v>
      </c>
      <c r="E1004" s="9" t="s">
        <v>1063</v>
      </c>
      <c r="F1004" s="27" t="s">
        <v>282</v>
      </c>
      <c r="G1004" s="130" t="s">
        <v>641</v>
      </c>
      <c r="H1004" s="108">
        <f>H1005</f>
        <v>2000</v>
      </c>
      <c r="I1004" s="108">
        <f t="shared" si="356"/>
        <v>0</v>
      </c>
      <c r="J1004" s="108">
        <f t="shared" si="357"/>
        <v>0</v>
      </c>
    </row>
    <row r="1005" spans="1:10" ht="24">
      <c r="A1005" s="16"/>
      <c r="B1005" s="16"/>
      <c r="C1005" s="16" t="s">
        <v>251</v>
      </c>
      <c r="D1005" s="16" t="s">
        <v>280</v>
      </c>
      <c r="E1005" s="9" t="s">
        <v>1063</v>
      </c>
      <c r="F1005" s="16">
        <v>612</v>
      </c>
      <c r="G1005" s="22" t="s">
        <v>530</v>
      </c>
      <c r="H1005" s="108">
        <v>2000</v>
      </c>
      <c r="I1005" s="108">
        <v>0</v>
      </c>
      <c r="J1005" s="108">
        <v>0</v>
      </c>
    </row>
    <row r="1006" spans="1:10" s="234" customFormat="1" ht="120">
      <c r="A1006" s="16"/>
      <c r="B1006" s="16"/>
      <c r="C1006" s="16" t="s">
        <v>251</v>
      </c>
      <c r="D1006" s="16" t="s">
        <v>280</v>
      </c>
      <c r="E1006" s="9" t="s">
        <v>1104</v>
      </c>
      <c r="F1006" s="16"/>
      <c r="G1006" s="22" t="s">
        <v>1105</v>
      </c>
      <c r="H1006" s="108">
        <f>H1007</f>
        <v>50</v>
      </c>
      <c r="I1006" s="108">
        <f t="shared" ref="I1006:J1006" si="358">I1007</f>
        <v>0</v>
      </c>
      <c r="J1006" s="108">
        <f t="shared" si="358"/>
        <v>0</v>
      </c>
    </row>
    <row r="1007" spans="1:10" s="234" customFormat="1" ht="60">
      <c r="A1007" s="16"/>
      <c r="B1007" s="16"/>
      <c r="C1007" s="16" t="s">
        <v>251</v>
      </c>
      <c r="D1007" s="16" t="s">
        <v>280</v>
      </c>
      <c r="E1007" s="9" t="s">
        <v>1104</v>
      </c>
      <c r="F1007" s="27" t="s">
        <v>282</v>
      </c>
      <c r="G1007" s="130" t="s">
        <v>641</v>
      </c>
      <c r="H1007" s="108">
        <f>H1008</f>
        <v>50</v>
      </c>
      <c r="I1007" s="108">
        <f t="shared" ref="I1007:J1007" si="359">I1008</f>
        <v>0</v>
      </c>
      <c r="J1007" s="108">
        <f t="shared" si="359"/>
        <v>0</v>
      </c>
    </row>
    <row r="1008" spans="1:10" s="234" customFormat="1" ht="24">
      <c r="A1008" s="16"/>
      <c r="B1008" s="16"/>
      <c r="C1008" s="16" t="s">
        <v>251</v>
      </c>
      <c r="D1008" s="16" t="s">
        <v>280</v>
      </c>
      <c r="E1008" s="9" t="s">
        <v>1104</v>
      </c>
      <c r="F1008" s="16">
        <v>612</v>
      </c>
      <c r="G1008" s="22" t="s">
        <v>530</v>
      </c>
      <c r="H1008" s="108">
        <v>50</v>
      </c>
      <c r="I1008" s="108">
        <v>0</v>
      </c>
      <c r="J1008" s="108">
        <v>0</v>
      </c>
    </row>
    <row r="1009" spans="1:10" ht="72">
      <c r="A1009" s="16"/>
      <c r="B1009" s="16"/>
      <c r="C1009" s="16" t="s">
        <v>251</v>
      </c>
      <c r="D1009" s="16" t="s">
        <v>280</v>
      </c>
      <c r="E1009" s="9" t="s">
        <v>1065</v>
      </c>
      <c r="F1009" s="16"/>
      <c r="G1009" s="22" t="s">
        <v>1066</v>
      </c>
      <c r="H1009" s="108">
        <f>H1010</f>
        <v>535.827</v>
      </c>
      <c r="I1009" s="108">
        <f t="shared" ref="I1009:I1010" si="360">I1010</f>
        <v>0</v>
      </c>
      <c r="J1009" s="108">
        <f t="shared" ref="J1009:J1010" si="361">J1010</f>
        <v>0</v>
      </c>
    </row>
    <row r="1010" spans="1:10" ht="60">
      <c r="A1010" s="16"/>
      <c r="B1010" s="16"/>
      <c r="C1010" s="16" t="s">
        <v>251</v>
      </c>
      <c r="D1010" s="16" t="s">
        <v>280</v>
      </c>
      <c r="E1010" s="9" t="s">
        <v>1065</v>
      </c>
      <c r="F1010" s="27" t="s">
        <v>282</v>
      </c>
      <c r="G1010" s="130" t="s">
        <v>641</v>
      </c>
      <c r="H1010" s="108">
        <f>H1011</f>
        <v>535.827</v>
      </c>
      <c r="I1010" s="108">
        <f t="shared" si="360"/>
        <v>0</v>
      </c>
      <c r="J1010" s="108">
        <f t="shared" si="361"/>
        <v>0</v>
      </c>
    </row>
    <row r="1011" spans="1:10" ht="24">
      <c r="A1011" s="16"/>
      <c r="B1011" s="16"/>
      <c r="C1011" s="16" t="s">
        <v>251</v>
      </c>
      <c r="D1011" s="16" t="s">
        <v>280</v>
      </c>
      <c r="E1011" s="9" t="s">
        <v>1065</v>
      </c>
      <c r="F1011" s="16">
        <v>612</v>
      </c>
      <c r="G1011" s="22" t="s">
        <v>530</v>
      </c>
      <c r="H1011" s="108">
        <v>535.827</v>
      </c>
      <c r="I1011" s="108">
        <v>0</v>
      </c>
      <c r="J1011" s="108">
        <v>0</v>
      </c>
    </row>
    <row r="1012" spans="1:10" ht="72">
      <c r="A1012" s="16"/>
      <c r="B1012" s="16"/>
      <c r="C1012" s="16" t="s">
        <v>251</v>
      </c>
      <c r="D1012" s="16" t="s">
        <v>280</v>
      </c>
      <c r="E1012" s="9" t="s">
        <v>1067</v>
      </c>
      <c r="F1012" s="16"/>
      <c r="G1012" s="22" t="s">
        <v>1068</v>
      </c>
      <c r="H1012" s="108">
        <f>H1013</f>
        <v>2000</v>
      </c>
      <c r="I1012" s="108">
        <f t="shared" ref="I1012:I1013" si="362">I1013</f>
        <v>0</v>
      </c>
      <c r="J1012" s="108">
        <f t="shared" ref="J1012:J1013" si="363">J1013</f>
        <v>0</v>
      </c>
    </row>
    <row r="1013" spans="1:10" ht="60">
      <c r="A1013" s="16"/>
      <c r="B1013" s="16"/>
      <c r="C1013" s="16" t="s">
        <v>251</v>
      </c>
      <c r="D1013" s="16" t="s">
        <v>280</v>
      </c>
      <c r="E1013" s="9" t="s">
        <v>1067</v>
      </c>
      <c r="F1013" s="27" t="s">
        <v>282</v>
      </c>
      <c r="G1013" s="130" t="s">
        <v>641</v>
      </c>
      <c r="H1013" s="108">
        <f>H1014</f>
        <v>2000</v>
      </c>
      <c r="I1013" s="108">
        <f t="shared" si="362"/>
        <v>0</v>
      </c>
      <c r="J1013" s="108">
        <f t="shared" si="363"/>
        <v>0</v>
      </c>
    </row>
    <row r="1014" spans="1:10" ht="24">
      <c r="A1014" s="16"/>
      <c r="B1014" s="16"/>
      <c r="C1014" s="16" t="s">
        <v>251</v>
      </c>
      <c r="D1014" s="16" t="s">
        <v>280</v>
      </c>
      <c r="E1014" s="9" t="s">
        <v>1067</v>
      </c>
      <c r="F1014" s="16">
        <v>612</v>
      </c>
      <c r="G1014" s="22" t="s">
        <v>530</v>
      </c>
      <c r="H1014" s="108">
        <v>2000</v>
      </c>
      <c r="I1014" s="108">
        <v>0</v>
      </c>
      <c r="J1014" s="108">
        <v>0</v>
      </c>
    </row>
    <row r="1015" spans="1:10" s="234" customFormat="1" ht="108">
      <c r="A1015" s="16"/>
      <c r="B1015" s="16"/>
      <c r="C1015" s="16" t="s">
        <v>251</v>
      </c>
      <c r="D1015" s="16" t="s">
        <v>280</v>
      </c>
      <c r="E1015" s="9" t="s">
        <v>1106</v>
      </c>
      <c r="F1015" s="16"/>
      <c r="G1015" s="22" t="s">
        <v>1107</v>
      </c>
      <c r="H1015" s="108">
        <f>H1016</f>
        <v>50</v>
      </c>
      <c r="I1015" s="108">
        <f t="shared" ref="I1015:J1015" si="364">I1016</f>
        <v>0</v>
      </c>
      <c r="J1015" s="108">
        <f t="shared" si="364"/>
        <v>0</v>
      </c>
    </row>
    <row r="1016" spans="1:10" s="234" customFormat="1" ht="60">
      <c r="A1016" s="16"/>
      <c r="B1016" s="16"/>
      <c r="C1016" s="16" t="s">
        <v>251</v>
      </c>
      <c r="D1016" s="16" t="s">
        <v>280</v>
      </c>
      <c r="E1016" s="9" t="s">
        <v>1106</v>
      </c>
      <c r="F1016" s="27" t="s">
        <v>282</v>
      </c>
      <c r="G1016" s="130" t="s">
        <v>641</v>
      </c>
      <c r="H1016" s="108">
        <f>H1017</f>
        <v>50</v>
      </c>
      <c r="I1016" s="108">
        <f t="shared" ref="I1016:J1016" si="365">I1017</f>
        <v>0</v>
      </c>
      <c r="J1016" s="108">
        <f t="shared" si="365"/>
        <v>0</v>
      </c>
    </row>
    <row r="1017" spans="1:10" s="234" customFormat="1" ht="24">
      <c r="A1017" s="16"/>
      <c r="B1017" s="16"/>
      <c r="C1017" s="16" t="s">
        <v>251</v>
      </c>
      <c r="D1017" s="16" t="s">
        <v>280</v>
      </c>
      <c r="E1017" s="9" t="s">
        <v>1106</v>
      </c>
      <c r="F1017" s="16">
        <v>612</v>
      </c>
      <c r="G1017" s="22" t="s">
        <v>530</v>
      </c>
      <c r="H1017" s="108">
        <v>50</v>
      </c>
      <c r="I1017" s="108">
        <v>0</v>
      </c>
      <c r="J1017" s="108">
        <v>0</v>
      </c>
    </row>
    <row r="1018" spans="1:10" ht="24">
      <c r="A1018" s="16"/>
      <c r="B1018" s="16"/>
      <c r="C1018" s="91" t="s">
        <v>251</v>
      </c>
      <c r="D1018" s="91" t="s">
        <v>306</v>
      </c>
      <c r="E1018" s="91"/>
      <c r="F1018" s="92"/>
      <c r="G1018" s="105" t="s">
        <v>334</v>
      </c>
      <c r="H1018" s="119">
        <f>H1019+H1047</f>
        <v>117763.83700000003</v>
      </c>
      <c r="I1018" s="119">
        <f t="shared" ref="I1018:J1018" si="366">I1019+I1047</f>
        <v>112457.342</v>
      </c>
      <c r="J1018" s="119">
        <f t="shared" si="366"/>
        <v>112457.342</v>
      </c>
    </row>
    <row r="1019" spans="1:10" ht="60">
      <c r="A1019" s="16"/>
      <c r="B1019" s="16"/>
      <c r="C1019" s="9" t="s">
        <v>251</v>
      </c>
      <c r="D1019" s="9" t="s">
        <v>306</v>
      </c>
      <c r="E1019" s="101" t="s">
        <v>132</v>
      </c>
      <c r="F1019" s="168"/>
      <c r="G1019" s="169" t="s">
        <v>984</v>
      </c>
      <c r="H1019" s="108">
        <f t="shared" ref="H1019:J1019" si="367">H1020</f>
        <v>114756.83700000003</v>
      </c>
      <c r="I1019" s="108">
        <f t="shared" si="367"/>
        <v>112457.342</v>
      </c>
      <c r="J1019" s="108">
        <f t="shared" si="367"/>
        <v>112457.342</v>
      </c>
    </row>
    <row r="1020" spans="1:10" ht="36">
      <c r="A1020" s="16"/>
      <c r="B1020" s="16"/>
      <c r="C1020" s="9" t="s">
        <v>251</v>
      </c>
      <c r="D1020" s="9" t="s">
        <v>306</v>
      </c>
      <c r="E1020" s="9" t="s">
        <v>138</v>
      </c>
      <c r="F1020" s="16"/>
      <c r="G1020" s="22" t="s">
        <v>168</v>
      </c>
      <c r="H1020" s="108">
        <f>H1021+H1043</f>
        <v>114756.83700000003</v>
      </c>
      <c r="I1020" s="108">
        <f>I1021+I1043</f>
        <v>112457.342</v>
      </c>
      <c r="J1020" s="108">
        <f>J1021+J1043</f>
        <v>112457.342</v>
      </c>
    </row>
    <row r="1021" spans="1:10" ht="88.5" customHeight="1">
      <c r="A1021" s="16"/>
      <c r="B1021" s="16"/>
      <c r="C1021" s="9" t="s">
        <v>251</v>
      </c>
      <c r="D1021" s="9" t="s">
        <v>306</v>
      </c>
      <c r="E1021" s="9" t="s">
        <v>139</v>
      </c>
      <c r="F1021" s="16"/>
      <c r="G1021" s="22" t="s">
        <v>145</v>
      </c>
      <c r="H1021" s="108">
        <f>H1022+H1028+H1031+H1025+H1034+H1037+H1040</f>
        <v>113980.73700000002</v>
      </c>
      <c r="I1021" s="108">
        <f t="shared" ref="I1021:J1021" si="368">I1022+I1028+I1031+I1025+I1034+I1037+I1040</f>
        <v>111681.242</v>
      </c>
      <c r="J1021" s="108">
        <f t="shared" si="368"/>
        <v>111681.242</v>
      </c>
    </row>
    <row r="1022" spans="1:10" ht="48">
      <c r="A1022" s="16"/>
      <c r="B1022" s="16"/>
      <c r="C1022" s="9" t="s">
        <v>251</v>
      </c>
      <c r="D1022" s="9" t="s">
        <v>306</v>
      </c>
      <c r="E1022" s="9" t="s">
        <v>466</v>
      </c>
      <c r="F1022" s="16"/>
      <c r="G1022" s="22" t="s">
        <v>537</v>
      </c>
      <c r="H1022" s="108">
        <f t="shared" ref="H1022:J1023" si="369">H1023</f>
        <v>73619.384000000005</v>
      </c>
      <c r="I1022" s="108">
        <f t="shared" si="369"/>
        <v>72690.489000000001</v>
      </c>
      <c r="J1022" s="108">
        <f t="shared" si="369"/>
        <v>72690.489000000001</v>
      </c>
    </row>
    <row r="1023" spans="1:10" ht="60">
      <c r="A1023" s="16"/>
      <c r="B1023" s="16"/>
      <c r="C1023" s="9" t="s">
        <v>251</v>
      </c>
      <c r="D1023" s="9" t="s">
        <v>306</v>
      </c>
      <c r="E1023" s="9" t="s">
        <v>466</v>
      </c>
      <c r="F1023" s="27" t="s">
        <v>282</v>
      </c>
      <c r="G1023" s="130" t="s">
        <v>641</v>
      </c>
      <c r="H1023" s="108">
        <f t="shared" si="369"/>
        <v>73619.384000000005</v>
      </c>
      <c r="I1023" s="108">
        <f t="shared" si="369"/>
        <v>72690.489000000001</v>
      </c>
      <c r="J1023" s="108">
        <f t="shared" si="369"/>
        <v>72690.489000000001</v>
      </c>
    </row>
    <row r="1024" spans="1:10" ht="90" customHeight="1">
      <c r="A1024" s="16"/>
      <c r="B1024" s="16"/>
      <c r="C1024" s="9" t="s">
        <v>251</v>
      </c>
      <c r="D1024" s="9" t="s">
        <v>306</v>
      </c>
      <c r="E1024" s="9" t="s">
        <v>466</v>
      </c>
      <c r="F1024" s="16" t="s">
        <v>383</v>
      </c>
      <c r="G1024" s="22" t="s">
        <v>621</v>
      </c>
      <c r="H1024" s="108">
        <v>73619.384000000005</v>
      </c>
      <c r="I1024" s="108">
        <v>72690.489000000001</v>
      </c>
      <c r="J1024" s="108">
        <v>72690.489000000001</v>
      </c>
    </row>
    <row r="1025" spans="1:10" ht="60">
      <c r="A1025" s="16"/>
      <c r="B1025" s="16"/>
      <c r="C1025" s="9" t="s">
        <v>251</v>
      </c>
      <c r="D1025" s="9" t="s">
        <v>306</v>
      </c>
      <c r="E1025" s="9" t="s">
        <v>467</v>
      </c>
      <c r="F1025" s="16"/>
      <c r="G1025" s="22" t="s">
        <v>367</v>
      </c>
      <c r="H1025" s="108">
        <f t="shared" ref="H1025:J1026" si="370">H1026</f>
        <v>940.6</v>
      </c>
      <c r="I1025" s="108">
        <f t="shared" si="370"/>
        <v>0</v>
      </c>
      <c r="J1025" s="108">
        <f t="shared" si="370"/>
        <v>0</v>
      </c>
    </row>
    <row r="1026" spans="1:10" ht="60">
      <c r="A1026" s="16"/>
      <c r="B1026" s="16"/>
      <c r="C1026" s="9" t="s">
        <v>251</v>
      </c>
      <c r="D1026" s="9" t="s">
        <v>306</v>
      </c>
      <c r="E1026" s="9" t="s">
        <v>467</v>
      </c>
      <c r="F1026" s="27" t="s">
        <v>282</v>
      </c>
      <c r="G1026" s="130" t="s">
        <v>641</v>
      </c>
      <c r="H1026" s="108">
        <f t="shared" si="370"/>
        <v>940.6</v>
      </c>
      <c r="I1026" s="108">
        <f t="shared" si="370"/>
        <v>0</v>
      </c>
      <c r="J1026" s="108">
        <f t="shared" si="370"/>
        <v>0</v>
      </c>
    </row>
    <row r="1027" spans="1:10" ht="24">
      <c r="A1027" s="16"/>
      <c r="B1027" s="16"/>
      <c r="C1027" s="9" t="s">
        <v>251</v>
      </c>
      <c r="D1027" s="9" t="s">
        <v>306</v>
      </c>
      <c r="E1027" s="9" t="s">
        <v>467</v>
      </c>
      <c r="F1027" s="16">
        <v>612</v>
      </c>
      <c r="G1027" s="22" t="s">
        <v>530</v>
      </c>
      <c r="H1027" s="108">
        <v>940.6</v>
      </c>
      <c r="I1027" s="108">
        <v>0</v>
      </c>
      <c r="J1027" s="108">
        <v>0</v>
      </c>
    </row>
    <row r="1028" spans="1:10" ht="49.5" customHeight="1">
      <c r="A1028" s="16"/>
      <c r="B1028" s="16"/>
      <c r="C1028" s="9" t="s">
        <v>251</v>
      </c>
      <c r="D1028" s="9" t="s">
        <v>306</v>
      </c>
      <c r="E1028" s="9" t="s">
        <v>204</v>
      </c>
      <c r="F1028" s="16"/>
      <c r="G1028" s="22" t="s">
        <v>346</v>
      </c>
      <c r="H1028" s="108">
        <f t="shared" ref="H1028:J1029" si="371">H1029</f>
        <v>31279.65</v>
      </c>
      <c r="I1028" s="108">
        <f t="shared" si="371"/>
        <v>31279.65</v>
      </c>
      <c r="J1028" s="108">
        <f t="shared" si="371"/>
        <v>31279.65</v>
      </c>
    </row>
    <row r="1029" spans="1:10" ht="60">
      <c r="A1029" s="16"/>
      <c r="B1029" s="16"/>
      <c r="C1029" s="9" t="s">
        <v>251</v>
      </c>
      <c r="D1029" s="9" t="s">
        <v>306</v>
      </c>
      <c r="E1029" s="9" t="s">
        <v>204</v>
      </c>
      <c r="F1029" s="24" t="s">
        <v>282</v>
      </c>
      <c r="G1029" s="130" t="s">
        <v>641</v>
      </c>
      <c r="H1029" s="108">
        <f>H1030</f>
        <v>31279.65</v>
      </c>
      <c r="I1029" s="108">
        <f>I1030</f>
        <v>31279.65</v>
      </c>
      <c r="J1029" s="108">
        <f t="shared" si="371"/>
        <v>31279.65</v>
      </c>
    </row>
    <row r="1030" spans="1:10" ht="108">
      <c r="A1030" s="16"/>
      <c r="B1030" s="16"/>
      <c r="C1030" s="9" t="s">
        <v>251</v>
      </c>
      <c r="D1030" s="9" t="s">
        <v>306</v>
      </c>
      <c r="E1030" s="9" t="s">
        <v>204</v>
      </c>
      <c r="F1030" s="16" t="s">
        <v>383</v>
      </c>
      <c r="G1030" s="22" t="s">
        <v>621</v>
      </c>
      <c r="H1030" s="108">
        <v>31279.65</v>
      </c>
      <c r="I1030" s="108">
        <v>31279.65</v>
      </c>
      <c r="J1030" s="108">
        <v>31279.65</v>
      </c>
    </row>
    <row r="1031" spans="1:10" ht="72">
      <c r="A1031" s="16"/>
      <c r="B1031" s="16"/>
      <c r="C1031" s="9" t="s">
        <v>251</v>
      </c>
      <c r="D1031" s="9" t="s">
        <v>306</v>
      </c>
      <c r="E1031" s="9" t="s">
        <v>205</v>
      </c>
      <c r="F1031" s="16"/>
      <c r="G1031" s="22" t="s">
        <v>931</v>
      </c>
      <c r="H1031" s="108">
        <f t="shared" ref="H1031:J1032" si="372">H1032</f>
        <v>315.95600000000002</v>
      </c>
      <c r="I1031" s="108">
        <f t="shared" si="372"/>
        <v>315.95600000000002</v>
      </c>
      <c r="J1031" s="108">
        <f t="shared" si="372"/>
        <v>315.95600000000002</v>
      </c>
    </row>
    <row r="1032" spans="1:10" ht="60">
      <c r="A1032" s="16"/>
      <c r="B1032" s="16"/>
      <c r="C1032" s="9" t="s">
        <v>251</v>
      </c>
      <c r="D1032" s="9" t="s">
        <v>306</v>
      </c>
      <c r="E1032" s="9" t="s">
        <v>205</v>
      </c>
      <c r="F1032" s="24" t="s">
        <v>282</v>
      </c>
      <c r="G1032" s="130" t="s">
        <v>641</v>
      </c>
      <c r="H1032" s="108">
        <f t="shared" si="372"/>
        <v>315.95600000000002</v>
      </c>
      <c r="I1032" s="108">
        <f t="shared" si="372"/>
        <v>315.95600000000002</v>
      </c>
      <c r="J1032" s="108">
        <f t="shared" si="372"/>
        <v>315.95600000000002</v>
      </c>
    </row>
    <row r="1033" spans="1:10" ht="108">
      <c r="A1033" s="16"/>
      <c r="B1033" s="16"/>
      <c r="C1033" s="9" t="s">
        <v>251</v>
      </c>
      <c r="D1033" s="9" t="s">
        <v>306</v>
      </c>
      <c r="E1033" s="9" t="s">
        <v>205</v>
      </c>
      <c r="F1033" s="16" t="s">
        <v>383</v>
      </c>
      <c r="G1033" s="22" t="s">
        <v>621</v>
      </c>
      <c r="H1033" s="108">
        <v>315.95600000000002</v>
      </c>
      <c r="I1033" s="108">
        <v>315.95600000000002</v>
      </c>
      <c r="J1033" s="108">
        <v>315.95600000000002</v>
      </c>
    </row>
    <row r="1034" spans="1:10" ht="48">
      <c r="A1034" s="16"/>
      <c r="B1034" s="16"/>
      <c r="C1034" s="9" t="s">
        <v>251</v>
      </c>
      <c r="D1034" s="9" t="s">
        <v>306</v>
      </c>
      <c r="E1034" s="9" t="s">
        <v>571</v>
      </c>
      <c r="F1034" s="16"/>
      <c r="G1034" s="22" t="s">
        <v>837</v>
      </c>
      <c r="H1034" s="108">
        <f>H1035</f>
        <v>400</v>
      </c>
      <c r="I1034" s="108">
        <f t="shared" ref="I1034:J1035" si="373">I1035</f>
        <v>0</v>
      </c>
      <c r="J1034" s="108">
        <f t="shared" si="373"/>
        <v>0</v>
      </c>
    </row>
    <row r="1035" spans="1:10" ht="60">
      <c r="A1035" s="16"/>
      <c r="B1035" s="16"/>
      <c r="C1035" s="9" t="s">
        <v>251</v>
      </c>
      <c r="D1035" s="9" t="s">
        <v>306</v>
      </c>
      <c r="E1035" s="9" t="s">
        <v>571</v>
      </c>
      <c r="F1035" s="27" t="s">
        <v>282</v>
      </c>
      <c r="G1035" s="130" t="s">
        <v>641</v>
      </c>
      <c r="H1035" s="108">
        <f>H1036</f>
        <v>400</v>
      </c>
      <c r="I1035" s="108">
        <f t="shared" si="373"/>
        <v>0</v>
      </c>
      <c r="J1035" s="108">
        <f t="shared" si="373"/>
        <v>0</v>
      </c>
    </row>
    <row r="1036" spans="1:10" ht="24">
      <c r="A1036" s="16"/>
      <c r="B1036" s="16"/>
      <c r="C1036" s="9" t="s">
        <v>251</v>
      </c>
      <c r="D1036" s="9" t="s">
        <v>306</v>
      </c>
      <c r="E1036" s="9" t="s">
        <v>571</v>
      </c>
      <c r="F1036" s="16">
        <v>612</v>
      </c>
      <c r="G1036" s="22" t="s">
        <v>530</v>
      </c>
      <c r="H1036" s="108">
        <v>400</v>
      </c>
      <c r="I1036" s="108">
        <v>0</v>
      </c>
      <c r="J1036" s="108">
        <v>0</v>
      </c>
    </row>
    <row r="1037" spans="1:10" ht="72">
      <c r="A1037" s="16"/>
      <c r="B1037" s="16"/>
      <c r="C1037" s="9" t="s">
        <v>251</v>
      </c>
      <c r="D1037" s="9" t="s">
        <v>306</v>
      </c>
      <c r="E1037" s="33" t="s">
        <v>838</v>
      </c>
      <c r="F1037" s="16"/>
      <c r="G1037" s="22" t="s">
        <v>1029</v>
      </c>
      <c r="H1037" s="108">
        <f>H1038</f>
        <v>7395.1469999999999</v>
      </c>
      <c r="I1037" s="108">
        <f>I1038</f>
        <v>7395.1469999999999</v>
      </c>
      <c r="J1037" s="108">
        <f>J1038</f>
        <v>7395.1469999999999</v>
      </c>
    </row>
    <row r="1038" spans="1:10" ht="60">
      <c r="A1038" s="16"/>
      <c r="B1038" s="16"/>
      <c r="C1038" s="9" t="s">
        <v>251</v>
      </c>
      <c r="D1038" s="9" t="s">
        <v>306</v>
      </c>
      <c r="E1038" s="33" t="s">
        <v>838</v>
      </c>
      <c r="F1038" s="24" t="s">
        <v>282</v>
      </c>
      <c r="G1038" s="130" t="s">
        <v>641</v>
      </c>
      <c r="H1038" s="108">
        <f>H1039</f>
        <v>7395.1469999999999</v>
      </c>
      <c r="I1038" s="108">
        <f t="shared" ref="I1038:J1038" si="374">I1039</f>
        <v>7395.1469999999999</v>
      </c>
      <c r="J1038" s="108">
        <f t="shared" si="374"/>
        <v>7395.1469999999999</v>
      </c>
    </row>
    <row r="1039" spans="1:10" ht="89.25" customHeight="1">
      <c r="A1039" s="16"/>
      <c r="B1039" s="16"/>
      <c r="C1039" s="9" t="s">
        <v>251</v>
      </c>
      <c r="D1039" s="9" t="s">
        <v>306</v>
      </c>
      <c r="E1039" s="33" t="s">
        <v>838</v>
      </c>
      <c r="F1039" s="16" t="s">
        <v>383</v>
      </c>
      <c r="G1039" s="22" t="s">
        <v>621</v>
      </c>
      <c r="H1039" s="108">
        <v>7395.1469999999999</v>
      </c>
      <c r="I1039" s="108">
        <v>7395.1469999999999</v>
      </c>
      <c r="J1039" s="108">
        <v>7395.1469999999999</v>
      </c>
    </row>
    <row r="1040" spans="1:10" s="225" customFormat="1" ht="60">
      <c r="A1040" s="16"/>
      <c r="B1040" s="16"/>
      <c r="C1040" s="9" t="s">
        <v>251</v>
      </c>
      <c r="D1040" s="9" t="s">
        <v>306</v>
      </c>
      <c r="E1040" s="33" t="s">
        <v>1088</v>
      </c>
      <c r="F1040" s="16"/>
      <c r="G1040" s="22" t="s">
        <v>989</v>
      </c>
      <c r="H1040" s="108">
        <f>H1041</f>
        <v>30</v>
      </c>
      <c r="I1040" s="108">
        <f t="shared" ref="I1040:J1041" si="375">I1041</f>
        <v>0</v>
      </c>
      <c r="J1040" s="108">
        <f t="shared" si="375"/>
        <v>0</v>
      </c>
    </row>
    <row r="1041" spans="1:10" s="225" customFormat="1" ht="60">
      <c r="A1041" s="16"/>
      <c r="B1041" s="16"/>
      <c r="C1041" s="9" t="s">
        <v>251</v>
      </c>
      <c r="D1041" s="9" t="s">
        <v>306</v>
      </c>
      <c r="E1041" s="33" t="s">
        <v>1088</v>
      </c>
      <c r="F1041" s="24" t="s">
        <v>282</v>
      </c>
      <c r="G1041" s="130" t="s">
        <v>641</v>
      </c>
      <c r="H1041" s="108">
        <f>H1042</f>
        <v>30</v>
      </c>
      <c r="I1041" s="108">
        <f t="shared" si="375"/>
        <v>0</v>
      </c>
      <c r="J1041" s="108">
        <f t="shared" si="375"/>
        <v>0</v>
      </c>
    </row>
    <row r="1042" spans="1:10" s="225" customFormat="1" ht="36">
      <c r="A1042" s="16"/>
      <c r="B1042" s="16"/>
      <c r="C1042" s="9" t="s">
        <v>251</v>
      </c>
      <c r="D1042" s="9" t="s">
        <v>306</v>
      </c>
      <c r="E1042" s="33" t="s">
        <v>1088</v>
      </c>
      <c r="F1042" s="16">
        <v>612</v>
      </c>
      <c r="G1042" s="22" t="s">
        <v>530</v>
      </c>
      <c r="H1042" s="108">
        <v>30</v>
      </c>
      <c r="I1042" s="108">
        <v>0</v>
      </c>
      <c r="J1042" s="108">
        <v>0</v>
      </c>
    </row>
    <row r="1043" spans="1:10" ht="60">
      <c r="A1043" s="16"/>
      <c r="B1043" s="16"/>
      <c r="C1043" s="9" t="s">
        <v>251</v>
      </c>
      <c r="D1043" s="9" t="s">
        <v>306</v>
      </c>
      <c r="E1043" s="9" t="s">
        <v>507</v>
      </c>
      <c r="F1043" s="16"/>
      <c r="G1043" s="22" t="s">
        <v>169</v>
      </c>
      <c r="H1043" s="108">
        <f>H1044</f>
        <v>776.1</v>
      </c>
      <c r="I1043" s="108">
        <f t="shared" ref="I1043:J1045" si="376">I1044</f>
        <v>776.1</v>
      </c>
      <c r="J1043" s="108">
        <f t="shared" si="376"/>
        <v>776.1</v>
      </c>
    </row>
    <row r="1044" spans="1:10" ht="72">
      <c r="A1044" s="16"/>
      <c r="B1044" s="16"/>
      <c r="C1044" s="9" t="s">
        <v>251</v>
      </c>
      <c r="D1044" s="9" t="s">
        <v>306</v>
      </c>
      <c r="E1044" s="9" t="s">
        <v>468</v>
      </c>
      <c r="F1044" s="16"/>
      <c r="G1044" s="22" t="s">
        <v>932</v>
      </c>
      <c r="H1044" s="108">
        <f>H1045</f>
        <v>776.1</v>
      </c>
      <c r="I1044" s="108">
        <f t="shared" si="376"/>
        <v>776.1</v>
      </c>
      <c r="J1044" s="108">
        <f t="shared" si="376"/>
        <v>776.1</v>
      </c>
    </row>
    <row r="1045" spans="1:10" ht="60">
      <c r="A1045" s="16"/>
      <c r="B1045" s="16"/>
      <c r="C1045" s="9" t="s">
        <v>251</v>
      </c>
      <c r="D1045" s="9" t="s">
        <v>306</v>
      </c>
      <c r="E1045" s="9" t="s">
        <v>468</v>
      </c>
      <c r="F1045" s="27" t="s">
        <v>282</v>
      </c>
      <c r="G1045" s="130" t="s">
        <v>641</v>
      </c>
      <c r="H1045" s="108">
        <f>H1046</f>
        <v>776.1</v>
      </c>
      <c r="I1045" s="108">
        <f t="shared" si="376"/>
        <v>776.1</v>
      </c>
      <c r="J1045" s="108">
        <f t="shared" si="376"/>
        <v>776.1</v>
      </c>
    </row>
    <row r="1046" spans="1:10" ht="87" customHeight="1">
      <c r="A1046" s="16"/>
      <c r="B1046" s="16"/>
      <c r="C1046" s="9" t="s">
        <v>251</v>
      </c>
      <c r="D1046" s="9" t="s">
        <v>306</v>
      </c>
      <c r="E1046" s="9" t="s">
        <v>468</v>
      </c>
      <c r="F1046" s="16" t="s">
        <v>383</v>
      </c>
      <c r="G1046" s="22" t="s">
        <v>621</v>
      </c>
      <c r="H1046" s="108">
        <v>776.1</v>
      </c>
      <c r="I1046" s="108">
        <v>776.1</v>
      </c>
      <c r="J1046" s="108">
        <v>776.1</v>
      </c>
    </row>
    <row r="1047" spans="1:10" ht="72">
      <c r="A1047" s="16"/>
      <c r="B1047" s="16"/>
      <c r="C1047" s="9" t="s">
        <v>251</v>
      </c>
      <c r="D1047" s="9" t="s">
        <v>306</v>
      </c>
      <c r="E1047" s="101" t="s">
        <v>392</v>
      </c>
      <c r="F1047" s="168"/>
      <c r="G1047" s="169" t="s">
        <v>755</v>
      </c>
      <c r="H1047" s="108">
        <f>H1048</f>
        <v>3007</v>
      </c>
      <c r="I1047" s="108">
        <f t="shared" ref="I1047:I1048" si="377">I1048</f>
        <v>0</v>
      </c>
      <c r="J1047" s="108">
        <f t="shared" ref="J1047:J1048" si="378">J1048</f>
        <v>0</v>
      </c>
    </row>
    <row r="1048" spans="1:10" ht="96">
      <c r="A1048" s="16"/>
      <c r="B1048" s="16"/>
      <c r="C1048" s="9" t="s">
        <v>251</v>
      </c>
      <c r="D1048" s="9" t="s">
        <v>306</v>
      </c>
      <c r="E1048" s="9" t="s">
        <v>393</v>
      </c>
      <c r="F1048" s="16"/>
      <c r="G1048" s="22" t="s">
        <v>756</v>
      </c>
      <c r="H1048" s="108">
        <f>H1049</f>
        <v>3007</v>
      </c>
      <c r="I1048" s="108">
        <f t="shared" si="377"/>
        <v>0</v>
      </c>
      <c r="J1048" s="108">
        <f t="shared" si="378"/>
        <v>0</v>
      </c>
    </row>
    <row r="1049" spans="1:10" ht="48">
      <c r="A1049" s="16"/>
      <c r="B1049" s="16"/>
      <c r="C1049" s="9" t="s">
        <v>251</v>
      </c>
      <c r="D1049" s="9" t="s">
        <v>306</v>
      </c>
      <c r="E1049" s="9" t="s">
        <v>1056</v>
      </c>
      <c r="F1049" s="16"/>
      <c r="G1049" s="22" t="s">
        <v>1055</v>
      </c>
      <c r="H1049" s="108">
        <f>H1050+H1053+H1056</f>
        <v>3007</v>
      </c>
      <c r="I1049" s="108">
        <f t="shared" ref="I1049:J1049" si="379">I1050+I1053+I1056</f>
        <v>0</v>
      </c>
      <c r="J1049" s="108">
        <f t="shared" si="379"/>
        <v>0</v>
      </c>
    </row>
    <row r="1050" spans="1:10" ht="156">
      <c r="A1050" s="16"/>
      <c r="B1050" s="16"/>
      <c r="C1050" s="9" t="s">
        <v>251</v>
      </c>
      <c r="D1050" s="9" t="s">
        <v>306</v>
      </c>
      <c r="E1050" s="9" t="s">
        <v>1069</v>
      </c>
      <c r="F1050" s="16"/>
      <c r="G1050" s="22" t="s">
        <v>1070</v>
      </c>
      <c r="H1050" s="108">
        <f>H1051</f>
        <v>907</v>
      </c>
      <c r="I1050" s="108">
        <f t="shared" ref="I1050:J1050" si="380">I1051</f>
        <v>0</v>
      </c>
      <c r="J1050" s="108">
        <f t="shared" si="380"/>
        <v>0</v>
      </c>
    </row>
    <row r="1051" spans="1:10" ht="60">
      <c r="A1051" s="16"/>
      <c r="B1051" s="16"/>
      <c r="C1051" s="9" t="s">
        <v>251</v>
      </c>
      <c r="D1051" s="9" t="s">
        <v>306</v>
      </c>
      <c r="E1051" s="9" t="s">
        <v>1069</v>
      </c>
      <c r="F1051" s="27" t="s">
        <v>282</v>
      </c>
      <c r="G1051" s="130" t="s">
        <v>641</v>
      </c>
      <c r="H1051" s="108">
        <f>H1052</f>
        <v>907</v>
      </c>
      <c r="I1051" s="108">
        <f t="shared" ref="I1051:J1051" si="381">I1052</f>
        <v>0</v>
      </c>
      <c r="J1051" s="108">
        <f t="shared" si="381"/>
        <v>0</v>
      </c>
    </row>
    <row r="1052" spans="1:10" ht="24">
      <c r="A1052" s="16"/>
      <c r="B1052" s="16"/>
      <c r="C1052" s="9" t="s">
        <v>251</v>
      </c>
      <c r="D1052" s="9" t="s">
        <v>306</v>
      </c>
      <c r="E1052" s="9" t="s">
        <v>1069</v>
      </c>
      <c r="F1052" s="16">
        <v>612</v>
      </c>
      <c r="G1052" s="22" t="s">
        <v>530</v>
      </c>
      <c r="H1052" s="108">
        <v>907</v>
      </c>
      <c r="I1052" s="108">
        <v>0</v>
      </c>
      <c r="J1052" s="108">
        <v>0</v>
      </c>
    </row>
    <row r="1053" spans="1:10" ht="144">
      <c r="A1053" s="16"/>
      <c r="B1053" s="16"/>
      <c r="C1053" s="9" t="s">
        <v>251</v>
      </c>
      <c r="D1053" s="9" t="s">
        <v>306</v>
      </c>
      <c r="E1053" s="9" t="s">
        <v>1071</v>
      </c>
      <c r="F1053" s="16"/>
      <c r="G1053" s="22" t="s">
        <v>1072</v>
      </c>
      <c r="H1053" s="108">
        <f>H1054</f>
        <v>2000</v>
      </c>
      <c r="I1053" s="108">
        <f t="shared" ref="I1053:J1053" si="382">I1054</f>
        <v>0</v>
      </c>
      <c r="J1053" s="108">
        <f t="shared" si="382"/>
        <v>0</v>
      </c>
    </row>
    <row r="1054" spans="1:10" ht="60">
      <c r="A1054" s="16"/>
      <c r="B1054" s="16"/>
      <c r="C1054" s="9" t="s">
        <v>251</v>
      </c>
      <c r="D1054" s="9" t="s">
        <v>306</v>
      </c>
      <c r="E1054" s="9" t="s">
        <v>1071</v>
      </c>
      <c r="F1054" s="27" t="s">
        <v>282</v>
      </c>
      <c r="G1054" s="130" t="s">
        <v>641</v>
      </c>
      <c r="H1054" s="108">
        <f>H1055</f>
        <v>2000</v>
      </c>
      <c r="I1054" s="108">
        <f t="shared" ref="I1054:J1054" si="383">I1055</f>
        <v>0</v>
      </c>
      <c r="J1054" s="108">
        <f t="shared" si="383"/>
        <v>0</v>
      </c>
    </row>
    <row r="1055" spans="1:10" ht="24">
      <c r="A1055" s="16"/>
      <c r="B1055" s="16"/>
      <c r="C1055" s="9" t="s">
        <v>251</v>
      </c>
      <c r="D1055" s="9" t="s">
        <v>306</v>
      </c>
      <c r="E1055" s="9" t="s">
        <v>1071</v>
      </c>
      <c r="F1055" s="16">
        <v>612</v>
      </c>
      <c r="G1055" s="22" t="s">
        <v>530</v>
      </c>
      <c r="H1055" s="108">
        <v>2000</v>
      </c>
      <c r="I1055" s="108">
        <v>0</v>
      </c>
      <c r="J1055" s="108">
        <v>0</v>
      </c>
    </row>
    <row r="1056" spans="1:10" s="234" customFormat="1" ht="192">
      <c r="A1056" s="16"/>
      <c r="B1056" s="16"/>
      <c r="C1056" s="9" t="s">
        <v>251</v>
      </c>
      <c r="D1056" s="9" t="s">
        <v>306</v>
      </c>
      <c r="E1056" s="9" t="s">
        <v>1108</v>
      </c>
      <c r="F1056" s="16"/>
      <c r="G1056" s="22" t="s">
        <v>1109</v>
      </c>
      <c r="H1056" s="108">
        <f>H1057</f>
        <v>100</v>
      </c>
      <c r="I1056" s="108">
        <f t="shared" ref="I1056:J1056" si="384">I1057</f>
        <v>0</v>
      </c>
      <c r="J1056" s="108">
        <f t="shared" si="384"/>
        <v>0</v>
      </c>
    </row>
    <row r="1057" spans="1:10" s="234" customFormat="1" ht="60">
      <c r="A1057" s="16"/>
      <c r="B1057" s="16"/>
      <c r="C1057" s="9" t="s">
        <v>251</v>
      </c>
      <c r="D1057" s="9" t="s">
        <v>306</v>
      </c>
      <c r="E1057" s="9" t="s">
        <v>1108</v>
      </c>
      <c r="F1057" s="27" t="s">
        <v>282</v>
      </c>
      <c r="G1057" s="130" t="s">
        <v>641</v>
      </c>
      <c r="H1057" s="108">
        <f>H1058</f>
        <v>100</v>
      </c>
      <c r="I1057" s="108">
        <f t="shared" ref="I1057:J1057" si="385">I1058</f>
        <v>0</v>
      </c>
      <c r="J1057" s="108">
        <f t="shared" si="385"/>
        <v>0</v>
      </c>
    </row>
    <row r="1058" spans="1:10" s="234" customFormat="1" ht="24">
      <c r="A1058" s="16"/>
      <c r="B1058" s="16"/>
      <c r="C1058" s="9" t="s">
        <v>251</v>
      </c>
      <c r="D1058" s="9" t="s">
        <v>306</v>
      </c>
      <c r="E1058" s="9" t="s">
        <v>1108</v>
      </c>
      <c r="F1058" s="16">
        <v>612</v>
      </c>
      <c r="G1058" s="22" t="s">
        <v>530</v>
      </c>
      <c r="H1058" s="108">
        <v>100</v>
      </c>
      <c r="I1058" s="108">
        <v>0</v>
      </c>
      <c r="J1058" s="108">
        <v>0</v>
      </c>
    </row>
    <row r="1059" spans="1:10" ht="48">
      <c r="A1059" s="16"/>
      <c r="B1059" s="16"/>
      <c r="C1059" s="92" t="s">
        <v>251</v>
      </c>
      <c r="D1059" s="92" t="s">
        <v>26</v>
      </c>
      <c r="E1059" s="91"/>
      <c r="F1059" s="92"/>
      <c r="G1059" s="105" t="s">
        <v>344</v>
      </c>
      <c r="H1059" s="119">
        <f t="shared" ref="H1059:J1060" si="386">H1060</f>
        <v>200</v>
      </c>
      <c r="I1059" s="119">
        <f t="shared" si="386"/>
        <v>200</v>
      </c>
      <c r="J1059" s="119">
        <f t="shared" si="386"/>
        <v>200</v>
      </c>
    </row>
    <row r="1060" spans="1:10" ht="60">
      <c r="A1060" s="16"/>
      <c r="B1060" s="16"/>
      <c r="C1060" s="16" t="s">
        <v>251</v>
      </c>
      <c r="D1060" s="16" t="s">
        <v>26</v>
      </c>
      <c r="E1060" s="101" t="s">
        <v>132</v>
      </c>
      <c r="F1060" s="168"/>
      <c r="G1060" s="169" t="s">
        <v>984</v>
      </c>
      <c r="H1060" s="170">
        <f t="shared" si="386"/>
        <v>200</v>
      </c>
      <c r="I1060" s="170">
        <f t="shared" si="386"/>
        <v>200</v>
      </c>
      <c r="J1060" s="170">
        <f t="shared" si="386"/>
        <v>200</v>
      </c>
    </row>
    <row r="1061" spans="1:10" ht="48">
      <c r="A1061" s="16"/>
      <c r="B1061" s="16"/>
      <c r="C1061" s="16" t="s">
        <v>251</v>
      </c>
      <c r="D1061" s="16" t="s">
        <v>26</v>
      </c>
      <c r="E1061" s="9" t="s">
        <v>140</v>
      </c>
      <c r="F1061" s="24"/>
      <c r="G1061" s="22" t="s">
        <v>300</v>
      </c>
      <c r="H1061" s="108">
        <f>H1063</f>
        <v>200</v>
      </c>
      <c r="I1061" s="108">
        <f>I1063</f>
        <v>200</v>
      </c>
      <c r="J1061" s="108">
        <f>J1063</f>
        <v>200</v>
      </c>
    </row>
    <row r="1062" spans="1:10" ht="60">
      <c r="A1062" s="16"/>
      <c r="B1062" s="16"/>
      <c r="C1062" s="16" t="s">
        <v>251</v>
      </c>
      <c r="D1062" s="16" t="s">
        <v>26</v>
      </c>
      <c r="E1062" s="9" t="s">
        <v>141</v>
      </c>
      <c r="F1062" s="24"/>
      <c r="G1062" s="22" t="s">
        <v>682</v>
      </c>
      <c r="H1062" s="108">
        <f>H1063</f>
        <v>200</v>
      </c>
      <c r="I1062" s="108">
        <f t="shared" ref="I1062:J1064" si="387">I1063</f>
        <v>200</v>
      </c>
      <c r="J1062" s="108">
        <f t="shared" si="387"/>
        <v>200</v>
      </c>
    </row>
    <row r="1063" spans="1:10" ht="48">
      <c r="A1063" s="16"/>
      <c r="B1063" s="16"/>
      <c r="C1063" s="16" t="s">
        <v>251</v>
      </c>
      <c r="D1063" s="16" t="s">
        <v>26</v>
      </c>
      <c r="E1063" s="9" t="s">
        <v>477</v>
      </c>
      <c r="F1063" s="25"/>
      <c r="G1063" s="133" t="s">
        <v>113</v>
      </c>
      <c r="H1063" s="108">
        <f>H1064</f>
        <v>200</v>
      </c>
      <c r="I1063" s="108">
        <f t="shared" si="387"/>
        <v>200</v>
      </c>
      <c r="J1063" s="108">
        <f t="shared" si="387"/>
        <v>200</v>
      </c>
    </row>
    <row r="1064" spans="1:10" ht="60">
      <c r="A1064" s="16"/>
      <c r="B1064" s="16"/>
      <c r="C1064" s="16" t="s">
        <v>251</v>
      </c>
      <c r="D1064" s="16" t="s">
        <v>26</v>
      </c>
      <c r="E1064" s="9" t="s">
        <v>477</v>
      </c>
      <c r="F1064" s="27" t="s">
        <v>282</v>
      </c>
      <c r="G1064" s="130" t="s">
        <v>641</v>
      </c>
      <c r="H1064" s="108">
        <f>H1065</f>
        <v>200</v>
      </c>
      <c r="I1064" s="108">
        <f t="shared" si="387"/>
        <v>200</v>
      </c>
      <c r="J1064" s="108">
        <f t="shared" si="387"/>
        <v>200</v>
      </c>
    </row>
    <row r="1065" spans="1:10" ht="87.75" customHeight="1">
      <c r="A1065" s="16"/>
      <c r="B1065" s="16"/>
      <c r="C1065" s="16" t="s">
        <v>251</v>
      </c>
      <c r="D1065" s="16" t="s">
        <v>26</v>
      </c>
      <c r="E1065" s="9" t="s">
        <v>477</v>
      </c>
      <c r="F1065" s="16" t="s">
        <v>285</v>
      </c>
      <c r="G1065" s="22" t="s">
        <v>621</v>
      </c>
      <c r="H1065" s="108">
        <v>200</v>
      </c>
      <c r="I1065" s="108">
        <v>200</v>
      </c>
      <c r="J1065" s="108">
        <v>200</v>
      </c>
    </row>
    <row r="1066" spans="1:10">
      <c r="A1066" s="16"/>
      <c r="B1066" s="16"/>
      <c r="C1066" s="92" t="s">
        <v>251</v>
      </c>
      <c r="D1066" s="92" t="s">
        <v>251</v>
      </c>
      <c r="E1066" s="91"/>
      <c r="F1066" s="92"/>
      <c r="G1066" s="105" t="s">
        <v>296</v>
      </c>
      <c r="H1066" s="119">
        <f t="shared" ref="H1066:J1068" si="388">H1067</f>
        <v>4523.1400000000003</v>
      </c>
      <c r="I1066" s="119">
        <f t="shared" si="388"/>
        <v>0</v>
      </c>
      <c r="J1066" s="119">
        <f t="shared" si="388"/>
        <v>0</v>
      </c>
    </row>
    <row r="1067" spans="1:10" ht="60">
      <c r="A1067" s="16"/>
      <c r="B1067" s="16"/>
      <c r="C1067" s="16" t="s">
        <v>251</v>
      </c>
      <c r="D1067" s="16" t="s">
        <v>251</v>
      </c>
      <c r="E1067" s="101" t="s">
        <v>132</v>
      </c>
      <c r="F1067" s="168"/>
      <c r="G1067" s="169" t="s">
        <v>984</v>
      </c>
      <c r="H1067" s="108">
        <f t="shared" si="388"/>
        <v>4523.1400000000003</v>
      </c>
      <c r="I1067" s="108">
        <f t="shared" si="388"/>
        <v>0</v>
      </c>
      <c r="J1067" s="108">
        <f t="shared" si="388"/>
        <v>0</v>
      </c>
    </row>
    <row r="1068" spans="1:10" ht="48">
      <c r="A1068" s="16"/>
      <c r="B1068" s="16"/>
      <c r="C1068" s="16" t="s">
        <v>251</v>
      </c>
      <c r="D1068" s="16" t="s">
        <v>251</v>
      </c>
      <c r="E1068" s="9" t="s">
        <v>378</v>
      </c>
      <c r="F1068" s="16"/>
      <c r="G1068" s="22" t="s">
        <v>686</v>
      </c>
      <c r="H1068" s="108">
        <f>H1069</f>
        <v>4523.1400000000003</v>
      </c>
      <c r="I1068" s="108">
        <f t="shared" si="388"/>
        <v>0</v>
      </c>
      <c r="J1068" s="108">
        <f t="shared" si="388"/>
        <v>0</v>
      </c>
    </row>
    <row r="1069" spans="1:10" ht="72">
      <c r="A1069" s="16"/>
      <c r="B1069" s="16"/>
      <c r="C1069" s="16" t="s">
        <v>251</v>
      </c>
      <c r="D1069" s="16" t="s">
        <v>251</v>
      </c>
      <c r="E1069" s="9" t="s">
        <v>665</v>
      </c>
      <c r="F1069" s="16"/>
      <c r="G1069" s="22" t="s">
        <v>666</v>
      </c>
      <c r="H1069" s="108">
        <f t="shared" ref="H1069:J1071" si="389">H1070</f>
        <v>4523.1400000000003</v>
      </c>
      <c r="I1069" s="108">
        <f>I1070</f>
        <v>0</v>
      </c>
      <c r="J1069" s="108">
        <f>J1070</f>
        <v>0</v>
      </c>
    </row>
    <row r="1070" spans="1:10" ht="48">
      <c r="A1070" s="16"/>
      <c r="B1070" s="16"/>
      <c r="C1070" s="16" t="s">
        <v>251</v>
      </c>
      <c r="D1070" s="16" t="s">
        <v>251</v>
      </c>
      <c r="E1070" s="9" t="s">
        <v>667</v>
      </c>
      <c r="F1070" s="16"/>
      <c r="G1070" s="22" t="s">
        <v>681</v>
      </c>
      <c r="H1070" s="108">
        <f t="shared" si="389"/>
        <v>4523.1400000000003</v>
      </c>
      <c r="I1070" s="108">
        <f t="shared" si="389"/>
        <v>0</v>
      </c>
      <c r="J1070" s="108">
        <f t="shared" si="389"/>
        <v>0</v>
      </c>
    </row>
    <row r="1071" spans="1:10" ht="60">
      <c r="A1071" s="16"/>
      <c r="B1071" s="16"/>
      <c r="C1071" s="16" t="s">
        <v>251</v>
      </c>
      <c r="D1071" s="16" t="s">
        <v>251</v>
      </c>
      <c r="E1071" s="9" t="s">
        <v>667</v>
      </c>
      <c r="F1071" s="27" t="s">
        <v>282</v>
      </c>
      <c r="G1071" s="130" t="s">
        <v>641</v>
      </c>
      <c r="H1071" s="108">
        <f t="shared" si="389"/>
        <v>4523.1400000000003</v>
      </c>
      <c r="I1071" s="108">
        <f t="shared" si="389"/>
        <v>0</v>
      </c>
      <c r="J1071" s="108">
        <f t="shared" si="389"/>
        <v>0</v>
      </c>
    </row>
    <row r="1072" spans="1:10" ht="108">
      <c r="A1072" s="16"/>
      <c r="B1072" s="16"/>
      <c r="C1072" s="16" t="s">
        <v>251</v>
      </c>
      <c r="D1072" s="16" t="s">
        <v>251</v>
      </c>
      <c r="E1072" s="9" t="s">
        <v>667</v>
      </c>
      <c r="F1072" s="16" t="s">
        <v>285</v>
      </c>
      <c r="G1072" s="22" t="s">
        <v>621</v>
      </c>
      <c r="H1072" s="108">
        <v>4523.1400000000003</v>
      </c>
      <c r="I1072" s="108">
        <v>0</v>
      </c>
      <c r="J1072" s="108">
        <v>0</v>
      </c>
    </row>
    <row r="1073" spans="1:10" ht="24">
      <c r="A1073" s="16"/>
      <c r="B1073" s="16"/>
      <c r="C1073" s="92" t="s">
        <v>251</v>
      </c>
      <c r="D1073" s="92" t="s">
        <v>250</v>
      </c>
      <c r="E1073" s="91"/>
      <c r="F1073" s="92"/>
      <c r="G1073" s="105" t="s">
        <v>538</v>
      </c>
      <c r="H1073" s="119">
        <f>H1074</f>
        <v>33498.479999999996</v>
      </c>
      <c r="I1073" s="119">
        <f>I1074</f>
        <v>33304.78</v>
      </c>
      <c r="J1073" s="119">
        <f>J1074</f>
        <v>33304.78</v>
      </c>
    </row>
    <row r="1074" spans="1:10" ht="60">
      <c r="A1074" s="16"/>
      <c r="B1074" s="16"/>
      <c r="C1074" s="16" t="s">
        <v>251</v>
      </c>
      <c r="D1074" s="16" t="s">
        <v>250</v>
      </c>
      <c r="E1074" s="101" t="s">
        <v>132</v>
      </c>
      <c r="F1074" s="168"/>
      <c r="G1074" s="169" t="s">
        <v>984</v>
      </c>
      <c r="H1074" s="108">
        <f>H1075+H1086</f>
        <v>33498.479999999996</v>
      </c>
      <c r="I1074" s="108">
        <f>I1075+I1086</f>
        <v>33304.78</v>
      </c>
      <c r="J1074" s="108">
        <f>J1075+J1086</f>
        <v>33304.78</v>
      </c>
    </row>
    <row r="1075" spans="1:10" ht="48">
      <c r="A1075" s="16"/>
      <c r="B1075" s="16"/>
      <c r="C1075" s="16" t="s">
        <v>251</v>
      </c>
      <c r="D1075" s="16" t="s">
        <v>250</v>
      </c>
      <c r="E1075" s="9" t="s">
        <v>378</v>
      </c>
      <c r="F1075" s="16"/>
      <c r="G1075" s="22" t="s">
        <v>686</v>
      </c>
      <c r="H1075" s="108">
        <f>H1076</f>
        <v>14673.46</v>
      </c>
      <c r="I1075" s="108">
        <f>I1076</f>
        <v>14673.46</v>
      </c>
      <c r="J1075" s="108">
        <f>J1076</f>
        <v>14673.46</v>
      </c>
    </row>
    <row r="1076" spans="1:10" ht="60">
      <c r="A1076" s="16"/>
      <c r="B1076" s="16"/>
      <c r="C1076" s="16" t="s">
        <v>251</v>
      </c>
      <c r="D1076" s="16" t="s">
        <v>250</v>
      </c>
      <c r="E1076" s="9" t="s">
        <v>379</v>
      </c>
      <c r="F1076" s="16"/>
      <c r="G1076" s="22" t="s">
        <v>381</v>
      </c>
      <c r="H1076" s="108">
        <f>H1083+H1080+H1077</f>
        <v>14673.46</v>
      </c>
      <c r="I1076" s="108">
        <f t="shared" ref="I1076:J1076" si="390">I1083+I1080+I1077</f>
        <v>14673.46</v>
      </c>
      <c r="J1076" s="108">
        <f t="shared" si="390"/>
        <v>14673.46</v>
      </c>
    </row>
    <row r="1077" spans="1:10" ht="36">
      <c r="A1077" s="16"/>
      <c r="B1077" s="16"/>
      <c r="C1077" s="16" t="s">
        <v>251</v>
      </c>
      <c r="D1077" s="16" t="s">
        <v>250</v>
      </c>
      <c r="E1077" s="9" t="s">
        <v>948</v>
      </c>
      <c r="F1077" s="16"/>
      <c r="G1077" s="22" t="s">
        <v>947</v>
      </c>
      <c r="H1077" s="108">
        <f t="shared" ref="H1077:J1078" si="391">H1078</f>
        <v>8013.7929999999997</v>
      </c>
      <c r="I1077" s="108">
        <f t="shared" si="391"/>
        <v>8013.7929999999997</v>
      </c>
      <c r="J1077" s="108">
        <f t="shared" si="391"/>
        <v>8013.7929999999997</v>
      </c>
    </row>
    <row r="1078" spans="1:10" ht="60">
      <c r="A1078" s="16"/>
      <c r="B1078" s="16"/>
      <c r="C1078" s="16" t="s">
        <v>251</v>
      </c>
      <c r="D1078" s="16" t="s">
        <v>250</v>
      </c>
      <c r="E1078" s="9" t="s">
        <v>948</v>
      </c>
      <c r="F1078" s="27" t="s">
        <v>282</v>
      </c>
      <c r="G1078" s="130" t="s">
        <v>641</v>
      </c>
      <c r="H1078" s="108">
        <f t="shared" si="391"/>
        <v>8013.7929999999997</v>
      </c>
      <c r="I1078" s="108">
        <f t="shared" si="391"/>
        <v>8013.7929999999997</v>
      </c>
      <c r="J1078" s="108">
        <f t="shared" si="391"/>
        <v>8013.7929999999997</v>
      </c>
    </row>
    <row r="1079" spans="1:10" ht="108">
      <c r="A1079" s="16"/>
      <c r="B1079" s="16"/>
      <c r="C1079" s="16" t="s">
        <v>251</v>
      </c>
      <c r="D1079" s="16" t="s">
        <v>250</v>
      </c>
      <c r="E1079" s="9" t="s">
        <v>948</v>
      </c>
      <c r="F1079" s="16" t="s">
        <v>383</v>
      </c>
      <c r="G1079" s="22" t="s">
        <v>621</v>
      </c>
      <c r="H1079" s="108">
        <v>8013.7929999999997</v>
      </c>
      <c r="I1079" s="108">
        <v>8013.7929999999997</v>
      </c>
      <c r="J1079" s="108">
        <v>8013.7929999999997</v>
      </c>
    </row>
    <row r="1080" spans="1:10" ht="36">
      <c r="A1080" s="16"/>
      <c r="B1080" s="16"/>
      <c r="C1080" s="16" t="s">
        <v>251</v>
      </c>
      <c r="D1080" s="16" t="s">
        <v>250</v>
      </c>
      <c r="E1080" s="9" t="s">
        <v>75</v>
      </c>
      <c r="F1080" s="16"/>
      <c r="G1080" s="22" t="s">
        <v>76</v>
      </c>
      <c r="H1080" s="108">
        <f t="shared" ref="H1080:J1081" si="392">H1081</f>
        <v>5993.7</v>
      </c>
      <c r="I1080" s="108">
        <f t="shared" si="392"/>
        <v>5993.7</v>
      </c>
      <c r="J1080" s="108">
        <f t="shared" si="392"/>
        <v>5993.7</v>
      </c>
    </row>
    <row r="1081" spans="1:10" ht="60">
      <c r="A1081" s="16"/>
      <c r="B1081" s="16"/>
      <c r="C1081" s="16" t="s">
        <v>251</v>
      </c>
      <c r="D1081" s="16" t="s">
        <v>250</v>
      </c>
      <c r="E1081" s="9" t="s">
        <v>75</v>
      </c>
      <c r="F1081" s="24" t="s">
        <v>282</v>
      </c>
      <c r="G1081" s="130" t="s">
        <v>641</v>
      </c>
      <c r="H1081" s="108">
        <f t="shared" si="392"/>
        <v>5993.7</v>
      </c>
      <c r="I1081" s="108">
        <f t="shared" si="392"/>
        <v>5993.7</v>
      </c>
      <c r="J1081" s="108">
        <f t="shared" si="392"/>
        <v>5993.7</v>
      </c>
    </row>
    <row r="1082" spans="1:10" ht="108">
      <c r="A1082" s="16"/>
      <c r="B1082" s="16"/>
      <c r="C1082" s="16" t="s">
        <v>251</v>
      </c>
      <c r="D1082" s="16" t="s">
        <v>250</v>
      </c>
      <c r="E1082" s="9" t="s">
        <v>75</v>
      </c>
      <c r="F1082" s="16" t="s">
        <v>383</v>
      </c>
      <c r="G1082" s="22" t="s">
        <v>621</v>
      </c>
      <c r="H1082" s="108">
        <v>5993.7</v>
      </c>
      <c r="I1082" s="108">
        <v>5993.7</v>
      </c>
      <c r="J1082" s="108">
        <v>5993.7</v>
      </c>
    </row>
    <row r="1083" spans="1:10" ht="24">
      <c r="A1083" s="16"/>
      <c r="B1083" s="16"/>
      <c r="C1083" s="16" t="s">
        <v>251</v>
      </c>
      <c r="D1083" s="16" t="s">
        <v>250</v>
      </c>
      <c r="E1083" s="9" t="s">
        <v>478</v>
      </c>
      <c r="F1083" s="16"/>
      <c r="G1083" s="22" t="s">
        <v>975</v>
      </c>
      <c r="H1083" s="108">
        <f t="shared" ref="H1083:J1084" si="393">H1084</f>
        <v>665.96699999999998</v>
      </c>
      <c r="I1083" s="108">
        <f t="shared" si="393"/>
        <v>665.96699999999998</v>
      </c>
      <c r="J1083" s="108">
        <f t="shared" si="393"/>
        <v>665.96699999999998</v>
      </c>
    </row>
    <row r="1084" spans="1:10" ht="60">
      <c r="A1084" s="16"/>
      <c r="B1084" s="16"/>
      <c r="C1084" s="16" t="s">
        <v>251</v>
      </c>
      <c r="D1084" s="16" t="s">
        <v>250</v>
      </c>
      <c r="E1084" s="9" t="s">
        <v>478</v>
      </c>
      <c r="F1084" s="27" t="s">
        <v>282</v>
      </c>
      <c r="G1084" s="130" t="s">
        <v>641</v>
      </c>
      <c r="H1084" s="108">
        <f t="shared" si="393"/>
        <v>665.96699999999998</v>
      </c>
      <c r="I1084" s="108">
        <f t="shared" si="393"/>
        <v>665.96699999999998</v>
      </c>
      <c r="J1084" s="108">
        <f t="shared" si="393"/>
        <v>665.96699999999998</v>
      </c>
    </row>
    <row r="1085" spans="1:10" ht="87" customHeight="1">
      <c r="A1085" s="16"/>
      <c r="B1085" s="16"/>
      <c r="C1085" s="16" t="s">
        <v>251</v>
      </c>
      <c r="D1085" s="16" t="s">
        <v>250</v>
      </c>
      <c r="E1085" s="9" t="s">
        <v>478</v>
      </c>
      <c r="F1085" s="16" t="s">
        <v>383</v>
      </c>
      <c r="G1085" s="22" t="s">
        <v>621</v>
      </c>
      <c r="H1085" s="108">
        <v>665.96699999999998</v>
      </c>
      <c r="I1085" s="108">
        <v>665.96699999999998</v>
      </c>
      <c r="J1085" s="108">
        <v>665.96699999999998</v>
      </c>
    </row>
    <row r="1086" spans="1:10" ht="24">
      <c r="A1086" s="16"/>
      <c r="B1086" s="16"/>
      <c r="C1086" s="16" t="s">
        <v>251</v>
      </c>
      <c r="D1086" s="16" t="s">
        <v>250</v>
      </c>
      <c r="E1086" s="9" t="s">
        <v>142</v>
      </c>
      <c r="F1086" s="16"/>
      <c r="G1086" s="22" t="s">
        <v>541</v>
      </c>
      <c r="H1086" s="108">
        <f>H1087</f>
        <v>18825.02</v>
      </c>
      <c r="I1086" s="108">
        <f>I1087</f>
        <v>18631.32</v>
      </c>
      <c r="J1086" s="108">
        <f>J1087</f>
        <v>18631.32</v>
      </c>
    </row>
    <row r="1087" spans="1:10" ht="36">
      <c r="A1087" s="16"/>
      <c r="B1087" s="16"/>
      <c r="C1087" s="16" t="s">
        <v>251</v>
      </c>
      <c r="D1087" s="16" t="s">
        <v>250</v>
      </c>
      <c r="E1087" s="9" t="s">
        <v>143</v>
      </c>
      <c r="F1087" s="16"/>
      <c r="G1087" s="22" t="s">
        <v>374</v>
      </c>
      <c r="H1087" s="108">
        <f>H1088+H1093+H1099</f>
        <v>18825.02</v>
      </c>
      <c r="I1087" s="108">
        <f>I1088+I1093+I1099</f>
        <v>18631.32</v>
      </c>
      <c r="J1087" s="108">
        <f>J1088+J1093+J1099</f>
        <v>18631.32</v>
      </c>
    </row>
    <row r="1088" spans="1:10" ht="60" customHeight="1">
      <c r="A1088" s="16"/>
      <c r="B1088" s="16"/>
      <c r="C1088" s="16" t="s">
        <v>251</v>
      </c>
      <c r="D1088" s="16" t="s">
        <v>250</v>
      </c>
      <c r="E1088" s="9" t="s">
        <v>483</v>
      </c>
      <c r="F1088" s="16"/>
      <c r="G1088" s="22" t="s">
        <v>852</v>
      </c>
      <c r="H1088" s="108">
        <f>H1089</f>
        <v>5291.09</v>
      </c>
      <c r="I1088" s="108">
        <f t="shared" ref="I1088:J1088" si="394">I1089</f>
        <v>5173.59</v>
      </c>
      <c r="J1088" s="108">
        <f t="shared" si="394"/>
        <v>5173.59</v>
      </c>
    </row>
    <row r="1089" spans="1:10" ht="120">
      <c r="A1089" s="16"/>
      <c r="B1089" s="16"/>
      <c r="C1089" s="16" t="s">
        <v>251</v>
      </c>
      <c r="D1089" s="16" t="s">
        <v>250</v>
      </c>
      <c r="E1089" s="9" t="s">
        <v>483</v>
      </c>
      <c r="F1089" s="24" t="s">
        <v>543</v>
      </c>
      <c r="G1089" s="130" t="s">
        <v>544</v>
      </c>
      <c r="H1089" s="108">
        <f>H1090+H1091+H1092</f>
        <v>5291.09</v>
      </c>
      <c r="I1089" s="108">
        <f>I1090+I1091+I1092</f>
        <v>5173.59</v>
      </c>
      <c r="J1089" s="108">
        <f>J1090+J1091+J1092</f>
        <v>5173.59</v>
      </c>
    </row>
    <row r="1090" spans="1:10" ht="36">
      <c r="A1090" s="16"/>
      <c r="B1090" s="16"/>
      <c r="C1090" s="16" t="s">
        <v>251</v>
      </c>
      <c r="D1090" s="16" t="s">
        <v>250</v>
      </c>
      <c r="E1090" s="9" t="s">
        <v>483</v>
      </c>
      <c r="F1090" s="25" t="s">
        <v>545</v>
      </c>
      <c r="G1090" s="133" t="s">
        <v>170</v>
      </c>
      <c r="H1090" s="108">
        <v>2923.57</v>
      </c>
      <c r="I1090" s="108">
        <v>2923.57</v>
      </c>
      <c r="J1090" s="108">
        <v>2923.57</v>
      </c>
    </row>
    <row r="1091" spans="1:10" ht="60">
      <c r="A1091" s="16"/>
      <c r="B1091" s="16"/>
      <c r="C1091" s="16" t="s">
        <v>251</v>
      </c>
      <c r="D1091" s="16" t="s">
        <v>250</v>
      </c>
      <c r="E1091" s="9" t="s">
        <v>483</v>
      </c>
      <c r="F1091" s="25" t="s">
        <v>546</v>
      </c>
      <c r="G1091" s="133" t="s">
        <v>171</v>
      </c>
      <c r="H1091" s="108">
        <v>1167.5</v>
      </c>
      <c r="I1091" s="108">
        <v>1050</v>
      </c>
      <c r="J1091" s="108">
        <v>1050</v>
      </c>
    </row>
    <row r="1092" spans="1:10" ht="72">
      <c r="A1092" s="16"/>
      <c r="B1092" s="16"/>
      <c r="C1092" s="16" t="s">
        <v>251</v>
      </c>
      <c r="D1092" s="16" t="s">
        <v>250</v>
      </c>
      <c r="E1092" s="9" t="s">
        <v>483</v>
      </c>
      <c r="F1092" s="25">
        <v>129</v>
      </c>
      <c r="G1092" s="133" t="s">
        <v>172</v>
      </c>
      <c r="H1092" s="108">
        <v>1200.02</v>
      </c>
      <c r="I1092" s="108">
        <v>1200.02</v>
      </c>
      <c r="J1092" s="108">
        <v>1200.02</v>
      </c>
    </row>
    <row r="1093" spans="1:10" ht="36">
      <c r="A1093" s="16"/>
      <c r="B1093" s="16"/>
      <c r="C1093" s="16" t="s">
        <v>251</v>
      </c>
      <c r="D1093" s="16" t="s">
        <v>250</v>
      </c>
      <c r="E1093" s="9" t="s">
        <v>484</v>
      </c>
      <c r="F1093" s="25"/>
      <c r="G1093" s="136" t="s">
        <v>373</v>
      </c>
      <c r="H1093" s="108">
        <f>H1094+H1097</f>
        <v>12905.73</v>
      </c>
      <c r="I1093" s="108">
        <f t="shared" ref="I1093:J1093" si="395">I1094+I1097</f>
        <v>12829.529999999999</v>
      </c>
      <c r="J1093" s="108">
        <f t="shared" si="395"/>
        <v>12829.529999999999</v>
      </c>
    </row>
    <row r="1094" spans="1:10" ht="120">
      <c r="A1094" s="16"/>
      <c r="B1094" s="16"/>
      <c r="C1094" s="16" t="s">
        <v>251</v>
      </c>
      <c r="D1094" s="16" t="s">
        <v>250</v>
      </c>
      <c r="E1094" s="9" t="s">
        <v>484</v>
      </c>
      <c r="F1094" s="24" t="s">
        <v>543</v>
      </c>
      <c r="G1094" s="130" t="s">
        <v>544</v>
      </c>
      <c r="H1094" s="108">
        <f>H1095+H1096</f>
        <v>12829.529999999999</v>
      </c>
      <c r="I1094" s="108">
        <f t="shared" ref="I1094:J1094" si="396">I1095+I1096</f>
        <v>12829.529999999999</v>
      </c>
      <c r="J1094" s="108">
        <f t="shared" si="396"/>
        <v>12829.529999999999</v>
      </c>
    </row>
    <row r="1095" spans="1:10" ht="24">
      <c r="A1095" s="16"/>
      <c r="B1095" s="16"/>
      <c r="C1095" s="16" t="s">
        <v>251</v>
      </c>
      <c r="D1095" s="16" t="s">
        <v>250</v>
      </c>
      <c r="E1095" s="9" t="s">
        <v>484</v>
      </c>
      <c r="F1095" s="25" t="s">
        <v>550</v>
      </c>
      <c r="G1095" s="133" t="s">
        <v>644</v>
      </c>
      <c r="H1095" s="108">
        <v>9853.7099999999991</v>
      </c>
      <c r="I1095" s="108">
        <v>9853.7099999999991</v>
      </c>
      <c r="J1095" s="108">
        <v>9853.7099999999991</v>
      </c>
    </row>
    <row r="1096" spans="1:10" ht="60">
      <c r="A1096" s="16"/>
      <c r="B1096" s="16"/>
      <c r="C1096" s="16" t="s">
        <v>251</v>
      </c>
      <c r="D1096" s="16" t="s">
        <v>250</v>
      </c>
      <c r="E1096" s="9" t="s">
        <v>484</v>
      </c>
      <c r="F1096" s="25">
        <v>119</v>
      </c>
      <c r="G1096" s="133" t="s">
        <v>651</v>
      </c>
      <c r="H1096" s="108">
        <v>2975.82</v>
      </c>
      <c r="I1096" s="108">
        <v>2975.82</v>
      </c>
      <c r="J1096" s="108">
        <v>2975.82</v>
      </c>
    </row>
    <row r="1097" spans="1:10" ht="48">
      <c r="A1097" s="16"/>
      <c r="B1097" s="16"/>
      <c r="C1097" s="16" t="s">
        <v>251</v>
      </c>
      <c r="D1097" s="16" t="s">
        <v>250</v>
      </c>
      <c r="E1097" s="9" t="s">
        <v>484</v>
      </c>
      <c r="F1097" s="24" t="s">
        <v>242</v>
      </c>
      <c r="G1097" s="130" t="s">
        <v>654</v>
      </c>
      <c r="H1097" s="108">
        <f>H1098</f>
        <v>76.2</v>
      </c>
      <c r="I1097" s="108">
        <f>I1098</f>
        <v>0</v>
      </c>
      <c r="J1097" s="108">
        <f>J1098</f>
        <v>0</v>
      </c>
    </row>
    <row r="1098" spans="1:10" ht="24">
      <c r="A1098" s="16"/>
      <c r="B1098" s="16"/>
      <c r="C1098" s="16" t="s">
        <v>251</v>
      </c>
      <c r="D1098" s="16" t="s">
        <v>250</v>
      </c>
      <c r="E1098" s="9" t="s">
        <v>484</v>
      </c>
      <c r="F1098" s="16" t="s">
        <v>244</v>
      </c>
      <c r="G1098" s="22" t="s">
        <v>640</v>
      </c>
      <c r="H1098" s="108">
        <v>76.2</v>
      </c>
      <c r="I1098" s="108">
        <v>0</v>
      </c>
      <c r="J1098" s="108">
        <v>0</v>
      </c>
    </row>
    <row r="1099" spans="1:10" ht="36">
      <c r="A1099" s="16"/>
      <c r="B1099" s="16"/>
      <c r="C1099" s="16" t="s">
        <v>251</v>
      </c>
      <c r="D1099" s="16" t="s">
        <v>250</v>
      </c>
      <c r="E1099" s="9" t="s">
        <v>485</v>
      </c>
      <c r="F1099" s="16"/>
      <c r="G1099" s="22" t="s">
        <v>215</v>
      </c>
      <c r="H1099" s="108">
        <f t="shared" ref="H1099:J1100" si="397">H1100</f>
        <v>628.20000000000005</v>
      </c>
      <c r="I1099" s="108">
        <f t="shared" si="397"/>
        <v>628.20000000000005</v>
      </c>
      <c r="J1099" s="108">
        <f t="shared" si="397"/>
        <v>628.20000000000005</v>
      </c>
    </row>
    <row r="1100" spans="1:10" ht="48">
      <c r="A1100" s="16"/>
      <c r="B1100" s="16"/>
      <c r="C1100" s="16" t="s">
        <v>251</v>
      </c>
      <c r="D1100" s="16" t="s">
        <v>250</v>
      </c>
      <c r="E1100" s="9" t="s">
        <v>485</v>
      </c>
      <c r="F1100" s="24" t="s">
        <v>242</v>
      </c>
      <c r="G1100" s="130" t="s">
        <v>654</v>
      </c>
      <c r="H1100" s="108">
        <f t="shared" si="397"/>
        <v>628.20000000000005</v>
      </c>
      <c r="I1100" s="108">
        <f t="shared" si="397"/>
        <v>628.20000000000005</v>
      </c>
      <c r="J1100" s="108">
        <f t="shared" si="397"/>
        <v>628.20000000000005</v>
      </c>
    </row>
    <row r="1101" spans="1:10" ht="24">
      <c r="A1101" s="16"/>
      <c r="B1101" s="16"/>
      <c r="C1101" s="16" t="s">
        <v>251</v>
      </c>
      <c r="D1101" s="16" t="s">
        <v>250</v>
      </c>
      <c r="E1101" s="9" t="s">
        <v>485</v>
      </c>
      <c r="F1101" s="16" t="s">
        <v>244</v>
      </c>
      <c r="G1101" s="22" t="s">
        <v>640</v>
      </c>
      <c r="H1101" s="108">
        <v>628.20000000000005</v>
      </c>
      <c r="I1101" s="108">
        <v>628.20000000000005</v>
      </c>
      <c r="J1101" s="108">
        <v>628.20000000000005</v>
      </c>
    </row>
    <row r="1102" spans="1:10">
      <c r="A1102" s="16"/>
      <c r="B1102" s="18"/>
      <c r="C1102" s="18">
        <v>10</v>
      </c>
      <c r="D1102" s="18" t="s">
        <v>234</v>
      </c>
      <c r="E1102" s="9"/>
      <c r="F1102" s="16"/>
      <c r="G1102" s="145" t="s">
        <v>304</v>
      </c>
      <c r="H1102" s="118">
        <f>H1103+H1110</f>
        <v>22863.7</v>
      </c>
      <c r="I1102" s="118">
        <f t="shared" ref="I1102:J1102" si="398">I1103+I1110</f>
        <v>19863.7</v>
      </c>
      <c r="J1102" s="118">
        <f t="shared" si="398"/>
        <v>19863.7</v>
      </c>
    </row>
    <row r="1103" spans="1:10" ht="24">
      <c r="A1103" s="16"/>
      <c r="B1103" s="18"/>
      <c r="C1103" s="92" t="s">
        <v>305</v>
      </c>
      <c r="D1103" s="92" t="s">
        <v>306</v>
      </c>
      <c r="E1103" s="91"/>
      <c r="F1103" s="92"/>
      <c r="G1103" s="105" t="s">
        <v>307</v>
      </c>
      <c r="H1103" s="119">
        <f t="shared" ref="H1103:J1108" si="399">H1104</f>
        <v>3000</v>
      </c>
      <c r="I1103" s="119">
        <f t="shared" si="399"/>
        <v>0</v>
      </c>
      <c r="J1103" s="119">
        <f t="shared" si="399"/>
        <v>0</v>
      </c>
    </row>
    <row r="1104" spans="1:10" ht="60">
      <c r="A1104" s="16"/>
      <c r="B1104" s="18"/>
      <c r="C1104" s="16" t="s">
        <v>305</v>
      </c>
      <c r="D1104" s="9" t="s">
        <v>306</v>
      </c>
      <c r="E1104" s="9" t="s">
        <v>132</v>
      </c>
      <c r="F1104" s="16"/>
      <c r="G1104" s="169" t="s">
        <v>984</v>
      </c>
      <c r="H1104" s="108">
        <f t="shared" si="399"/>
        <v>3000</v>
      </c>
      <c r="I1104" s="108">
        <f t="shared" si="399"/>
        <v>0</v>
      </c>
      <c r="J1104" s="108">
        <f t="shared" si="399"/>
        <v>0</v>
      </c>
    </row>
    <row r="1105" spans="1:10" ht="24">
      <c r="A1105" s="16"/>
      <c r="B1105" s="18"/>
      <c r="C1105" s="16" t="s">
        <v>305</v>
      </c>
      <c r="D1105" s="9" t="s">
        <v>306</v>
      </c>
      <c r="E1105" s="9" t="s">
        <v>142</v>
      </c>
      <c r="F1105" s="16"/>
      <c r="G1105" s="22" t="s">
        <v>541</v>
      </c>
      <c r="H1105" s="108">
        <f t="shared" si="399"/>
        <v>3000</v>
      </c>
      <c r="I1105" s="108">
        <f t="shared" si="399"/>
        <v>0</v>
      </c>
      <c r="J1105" s="108">
        <f t="shared" si="399"/>
        <v>0</v>
      </c>
    </row>
    <row r="1106" spans="1:10" ht="36">
      <c r="A1106" s="16"/>
      <c r="B1106" s="18"/>
      <c r="C1106" s="16" t="s">
        <v>305</v>
      </c>
      <c r="D1106" s="9" t="s">
        <v>306</v>
      </c>
      <c r="E1106" s="9" t="s">
        <v>143</v>
      </c>
      <c r="F1106" s="16"/>
      <c r="G1106" s="22" t="s">
        <v>374</v>
      </c>
      <c r="H1106" s="108">
        <f t="shared" si="399"/>
        <v>3000</v>
      </c>
      <c r="I1106" s="108">
        <f t="shared" si="399"/>
        <v>0</v>
      </c>
      <c r="J1106" s="108">
        <f t="shared" si="399"/>
        <v>0</v>
      </c>
    </row>
    <row r="1107" spans="1:10" ht="63" customHeight="1">
      <c r="A1107" s="16"/>
      <c r="B1107" s="18"/>
      <c r="C1107" s="16" t="s">
        <v>305</v>
      </c>
      <c r="D1107" s="9" t="s">
        <v>306</v>
      </c>
      <c r="E1107" s="9" t="s">
        <v>361</v>
      </c>
      <c r="F1107" s="16"/>
      <c r="G1107" s="22" t="s">
        <v>112</v>
      </c>
      <c r="H1107" s="108">
        <f t="shared" si="399"/>
        <v>3000</v>
      </c>
      <c r="I1107" s="108">
        <f t="shared" si="399"/>
        <v>0</v>
      </c>
      <c r="J1107" s="108">
        <f t="shared" si="399"/>
        <v>0</v>
      </c>
    </row>
    <row r="1108" spans="1:10" ht="24">
      <c r="A1108" s="16"/>
      <c r="B1108" s="18"/>
      <c r="C1108" s="16" t="s">
        <v>305</v>
      </c>
      <c r="D1108" s="9" t="s">
        <v>306</v>
      </c>
      <c r="E1108" s="9" t="s">
        <v>361</v>
      </c>
      <c r="F1108" s="24" t="s">
        <v>551</v>
      </c>
      <c r="G1108" s="130" t="s">
        <v>14</v>
      </c>
      <c r="H1108" s="108">
        <f t="shared" si="399"/>
        <v>3000</v>
      </c>
      <c r="I1108" s="108">
        <f t="shared" si="399"/>
        <v>0</v>
      </c>
      <c r="J1108" s="108">
        <f t="shared" si="399"/>
        <v>0</v>
      </c>
    </row>
    <row r="1109" spans="1:10" ht="60">
      <c r="A1109" s="16"/>
      <c r="B1109" s="18"/>
      <c r="C1109" s="16" t="s">
        <v>305</v>
      </c>
      <c r="D1109" s="9" t="s">
        <v>306</v>
      </c>
      <c r="E1109" s="9" t="s">
        <v>361</v>
      </c>
      <c r="F1109" s="16">
        <v>321</v>
      </c>
      <c r="G1109" s="22" t="s">
        <v>131</v>
      </c>
      <c r="H1109" s="108">
        <v>3000</v>
      </c>
      <c r="I1109" s="108">
        <v>0</v>
      </c>
      <c r="J1109" s="108">
        <v>0</v>
      </c>
    </row>
    <row r="1110" spans="1:10">
      <c r="A1110" s="16"/>
      <c r="B1110" s="18"/>
      <c r="C1110" s="92" t="s">
        <v>305</v>
      </c>
      <c r="D1110" s="92" t="s">
        <v>233</v>
      </c>
      <c r="E1110" s="103"/>
      <c r="F1110" s="104"/>
      <c r="G1110" s="146" t="s">
        <v>29</v>
      </c>
      <c r="H1110" s="119">
        <f>H1111</f>
        <v>19863.7</v>
      </c>
      <c r="I1110" s="119">
        <f t="shared" ref="I1110:J1113" si="400">I1111</f>
        <v>19863.7</v>
      </c>
      <c r="J1110" s="119">
        <f t="shared" si="400"/>
        <v>19863.7</v>
      </c>
    </row>
    <row r="1111" spans="1:10" ht="60">
      <c r="A1111" s="16"/>
      <c r="B1111" s="18"/>
      <c r="C1111" s="16" t="s">
        <v>305</v>
      </c>
      <c r="D1111" s="16" t="s">
        <v>233</v>
      </c>
      <c r="E1111" s="101" t="s">
        <v>132</v>
      </c>
      <c r="F1111" s="168"/>
      <c r="G1111" s="169" t="s">
        <v>984</v>
      </c>
      <c r="H1111" s="108">
        <f>H1112</f>
        <v>19863.7</v>
      </c>
      <c r="I1111" s="108">
        <f t="shared" si="400"/>
        <v>19863.7</v>
      </c>
      <c r="J1111" s="108">
        <f t="shared" si="400"/>
        <v>19863.7</v>
      </c>
    </row>
    <row r="1112" spans="1:10" ht="24">
      <c r="A1112" s="16"/>
      <c r="B1112" s="18"/>
      <c r="C1112" s="16" t="s">
        <v>305</v>
      </c>
      <c r="D1112" s="16" t="s">
        <v>233</v>
      </c>
      <c r="E1112" s="9" t="s">
        <v>133</v>
      </c>
      <c r="F1112" s="16"/>
      <c r="G1112" s="22" t="s">
        <v>111</v>
      </c>
      <c r="H1112" s="108">
        <f>H1113</f>
        <v>19863.7</v>
      </c>
      <c r="I1112" s="108">
        <f t="shared" si="400"/>
        <v>19863.7</v>
      </c>
      <c r="J1112" s="108">
        <f t="shared" si="400"/>
        <v>19863.7</v>
      </c>
    </row>
    <row r="1113" spans="1:10" ht="108">
      <c r="A1113" s="16"/>
      <c r="B1113" s="18"/>
      <c r="C1113" s="16" t="s">
        <v>305</v>
      </c>
      <c r="D1113" s="16" t="s">
        <v>233</v>
      </c>
      <c r="E1113" s="9" t="s">
        <v>202</v>
      </c>
      <c r="F1113" s="16"/>
      <c r="G1113" s="22" t="s">
        <v>159</v>
      </c>
      <c r="H1113" s="108">
        <f>H1114</f>
        <v>19863.7</v>
      </c>
      <c r="I1113" s="108">
        <f t="shared" si="400"/>
        <v>19863.7</v>
      </c>
      <c r="J1113" s="108">
        <f t="shared" si="400"/>
        <v>19863.7</v>
      </c>
    </row>
    <row r="1114" spans="1:10" ht="120">
      <c r="A1114" s="16"/>
      <c r="B1114" s="18"/>
      <c r="C1114" s="16" t="s">
        <v>305</v>
      </c>
      <c r="D1114" s="16" t="s">
        <v>233</v>
      </c>
      <c r="E1114" s="9" t="s">
        <v>497</v>
      </c>
      <c r="F1114" s="134"/>
      <c r="G1114" s="135" t="s">
        <v>218</v>
      </c>
      <c r="H1114" s="108">
        <f>H1118+H1115</f>
        <v>19863.7</v>
      </c>
      <c r="I1114" s="108">
        <f>I1118+I1115</f>
        <v>19863.7</v>
      </c>
      <c r="J1114" s="108">
        <f>J1118+J1115</f>
        <v>19863.7</v>
      </c>
    </row>
    <row r="1115" spans="1:10" ht="48">
      <c r="A1115" s="16"/>
      <c r="B1115" s="18"/>
      <c r="C1115" s="16" t="s">
        <v>305</v>
      </c>
      <c r="D1115" s="16" t="s">
        <v>233</v>
      </c>
      <c r="E1115" s="9" t="s">
        <v>497</v>
      </c>
      <c r="F1115" s="24" t="s">
        <v>242</v>
      </c>
      <c r="G1115" s="130" t="s">
        <v>654</v>
      </c>
      <c r="H1115" s="108">
        <f>H1116</f>
        <v>595.9</v>
      </c>
      <c r="I1115" s="108">
        <f t="shared" ref="I1115:J1115" si="401">I1116</f>
        <v>595.9</v>
      </c>
      <c r="J1115" s="108">
        <f t="shared" si="401"/>
        <v>595.9</v>
      </c>
    </row>
    <row r="1116" spans="1:10" ht="24">
      <c r="A1116" s="16"/>
      <c r="B1116" s="18"/>
      <c r="C1116" s="16" t="s">
        <v>305</v>
      </c>
      <c r="D1116" s="16" t="s">
        <v>233</v>
      </c>
      <c r="E1116" s="9" t="s">
        <v>497</v>
      </c>
      <c r="F1116" s="16" t="s">
        <v>244</v>
      </c>
      <c r="G1116" s="22" t="s">
        <v>640</v>
      </c>
      <c r="H1116" s="108">
        <v>595.9</v>
      </c>
      <c r="I1116" s="108">
        <v>595.9</v>
      </c>
      <c r="J1116" s="108">
        <v>595.9</v>
      </c>
    </row>
    <row r="1117" spans="1:10" ht="24">
      <c r="A1117" s="16"/>
      <c r="B1117" s="18"/>
      <c r="C1117" s="16" t="s">
        <v>305</v>
      </c>
      <c r="D1117" s="16" t="s">
        <v>233</v>
      </c>
      <c r="E1117" s="9" t="s">
        <v>497</v>
      </c>
      <c r="F1117" s="24" t="s">
        <v>551</v>
      </c>
      <c r="G1117" s="130" t="s">
        <v>14</v>
      </c>
      <c r="H1117" s="108">
        <f>H1118</f>
        <v>19267.8</v>
      </c>
      <c r="I1117" s="108">
        <f t="shared" ref="I1117:J1117" si="402">I1118</f>
        <v>19267.8</v>
      </c>
      <c r="J1117" s="108">
        <f t="shared" si="402"/>
        <v>19267.8</v>
      </c>
    </row>
    <row r="1118" spans="1:10" ht="48">
      <c r="A1118" s="16"/>
      <c r="B1118" s="18"/>
      <c r="C1118" s="16" t="s">
        <v>305</v>
      </c>
      <c r="D1118" s="16" t="s">
        <v>233</v>
      </c>
      <c r="E1118" s="9" t="s">
        <v>497</v>
      </c>
      <c r="F1118" s="16">
        <v>323</v>
      </c>
      <c r="G1118" s="22" t="s">
        <v>1043</v>
      </c>
      <c r="H1118" s="108">
        <v>19267.8</v>
      </c>
      <c r="I1118" s="108">
        <v>19267.8</v>
      </c>
      <c r="J1118" s="108">
        <v>19267.8</v>
      </c>
    </row>
    <row r="1119" spans="1:10" ht="24">
      <c r="A1119" s="16"/>
      <c r="B1119" s="18"/>
      <c r="C1119" s="18">
        <v>11</v>
      </c>
      <c r="D1119" s="18" t="s">
        <v>234</v>
      </c>
      <c r="E1119" s="19"/>
      <c r="F1119" s="18"/>
      <c r="G1119" s="145" t="s">
        <v>309</v>
      </c>
      <c r="H1119" s="118">
        <f>H1127+H1120</f>
        <v>5051.8070000000007</v>
      </c>
      <c r="I1119" s="118">
        <f>I1127+I1120</f>
        <v>4879.05</v>
      </c>
      <c r="J1119" s="118">
        <f>J1127+J1120</f>
        <v>4879.05</v>
      </c>
    </row>
    <row r="1120" spans="1:10">
      <c r="A1120" s="16"/>
      <c r="B1120" s="18"/>
      <c r="C1120" s="92" t="s">
        <v>308</v>
      </c>
      <c r="D1120" s="92" t="s">
        <v>280</v>
      </c>
      <c r="E1120" s="91"/>
      <c r="F1120" s="92"/>
      <c r="G1120" s="105" t="s">
        <v>310</v>
      </c>
      <c r="H1120" s="119">
        <f t="shared" ref="H1120:J1125" si="403">H1121</f>
        <v>2090.75</v>
      </c>
      <c r="I1120" s="119">
        <f t="shared" si="403"/>
        <v>2090.75</v>
      </c>
      <c r="J1120" s="119">
        <f t="shared" si="403"/>
        <v>2090.75</v>
      </c>
    </row>
    <row r="1121" spans="1:10" ht="60">
      <c r="A1121" s="16"/>
      <c r="B1121" s="18"/>
      <c r="C1121" s="168" t="s">
        <v>308</v>
      </c>
      <c r="D1121" s="168" t="s">
        <v>280</v>
      </c>
      <c r="E1121" s="101" t="s">
        <v>405</v>
      </c>
      <c r="F1121" s="168"/>
      <c r="G1121" s="169" t="s">
        <v>974</v>
      </c>
      <c r="H1121" s="170">
        <f t="shared" si="403"/>
        <v>2090.75</v>
      </c>
      <c r="I1121" s="170">
        <f t="shared" si="403"/>
        <v>2090.75</v>
      </c>
      <c r="J1121" s="170">
        <f t="shared" si="403"/>
        <v>2090.75</v>
      </c>
    </row>
    <row r="1122" spans="1:10" ht="60">
      <c r="A1122" s="16"/>
      <c r="B1122" s="18"/>
      <c r="C1122" s="16" t="s">
        <v>308</v>
      </c>
      <c r="D1122" s="16" t="s">
        <v>280</v>
      </c>
      <c r="E1122" s="9" t="s">
        <v>408</v>
      </c>
      <c r="F1122" s="16"/>
      <c r="G1122" s="22" t="s">
        <v>684</v>
      </c>
      <c r="H1122" s="108">
        <f t="shared" si="403"/>
        <v>2090.75</v>
      </c>
      <c r="I1122" s="108">
        <f t="shared" si="403"/>
        <v>2090.75</v>
      </c>
      <c r="J1122" s="108">
        <f t="shared" si="403"/>
        <v>2090.75</v>
      </c>
    </row>
    <row r="1123" spans="1:10" ht="60">
      <c r="A1123" s="16"/>
      <c r="B1123" s="18"/>
      <c r="C1123" s="16" t="s">
        <v>308</v>
      </c>
      <c r="D1123" s="16" t="s">
        <v>280</v>
      </c>
      <c r="E1123" s="9" t="s">
        <v>520</v>
      </c>
      <c r="F1123" s="16"/>
      <c r="G1123" s="22" t="s">
        <v>116</v>
      </c>
      <c r="H1123" s="108">
        <f t="shared" si="403"/>
        <v>2090.75</v>
      </c>
      <c r="I1123" s="108">
        <f t="shared" si="403"/>
        <v>2090.75</v>
      </c>
      <c r="J1123" s="108">
        <f t="shared" si="403"/>
        <v>2090.75</v>
      </c>
    </row>
    <row r="1124" spans="1:10" ht="72">
      <c r="A1124" s="16"/>
      <c r="B1124" s="18"/>
      <c r="C1124" s="16" t="s">
        <v>308</v>
      </c>
      <c r="D1124" s="16" t="s">
        <v>280</v>
      </c>
      <c r="E1124" s="9" t="s">
        <v>501</v>
      </c>
      <c r="F1124" s="16"/>
      <c r="G1124" s="22" t="s">
        <v>1031</v>
      </c>
      <c r="H1124" s="108">
        <f t="shared" si="403"/>
        <v>2090.75</v>
      </c>
      <c r="I1124" s="108">
        <f t="shared" si="403"/>
        <v>2090.75</v>
      </c>
      <c r="J1124" s="108">
        <f t="shared" si="403"/>
        <v>2090.75</v>
      </c>
    </row>
    <row r="1125" spans="1:10" ht="60">
      <c r="A1125" s="16"/>
      <c r="B1125" s="18"/>
      <c r="C1125" s="16" t="s">
        <v>308</v>
      </c>
      <c r="D1125" s="16" t="s">
        <v>280</v>
      </c>
      <c r="E1125" s="9" t="s">
        <v>501</v>
      </c>
      <c r="F1125" s="27" t="s">
        <v>282</v>
      </c>
      <c r="G1125" s="130" t="s">
        <v>641</v>
      </c>
      <c r="H1125" s="108">
        <f t="shared" si="403"/>
        <v>2090.75</v>
      </c>
      <c r="I1125" s="108">
        <f t="shared" si="403"/>
        <v>2090.75</v>
      </c>
      <c r="J1125" s="108">
        <f t="shared" si="403"/>
        <v>2090.75</v>
      </c>
    </row>
    <row r="1126" spans="1:10" ht="24">
      <c r="A1126" s="16"/>
      <c r="B1126" s="18"/>
      <c r="C1126" s="16" t="s">
        <v>308</v>
      </c>
      <c r="D1126" s="16" t="s">
        <v>280</v>
      </c>
      <c r="E1126" s="9" t="s">
        <v>501</v>
      </c>
      <c r="F1126" s="16">
        <v>612</v>
      </c>
      <c r="G1126" s="22" t="s">
        <v>530</v>
      </c>
      <c r="H1126" s="108">
        <v>2090.75</v>
      </c>
      <c r="I1126" s="108">
        <v>2090.75</v>
      </c>
      <c r="J1126" s="108">
        <v>2090.75</v>
      </c>
    </row>
    <row r="1127" spans="1:10" ht="24">
      <c r="A1127" s="16"/>
      <c r="B1127" s="18"/>
      <c r="C1127" s="91">
        <v>11</v>
      </c>
      <c r="D1127" s="91" t="s">
        <v>306</v>
      </c>
      <c r="E1127" s="91"/>
      <c r="F1127" s="92"/>
      <c r="G1127" s="105" t="s">
        <v>652</v>
      </c>
      <c r="H1127" s="119">
        <f>H1128+H1134</f>
        <v>2961.0570000000002</v>
      </c>
      <c r="I1127" s="119">
        <f>I1128+I1134</f>
        <v>2788.3</v>
      </c>
      <c r="J1127" s="119">
        <f>J1128+J1134</f>
        <v>2788.3</v>
      </c>
    </row>
    <row r="1128" spans="1:10" ht="60">
      <c r="A1128" s="16"/>
      <c r="B1128" s="18"/>
      <c r="C1128" s="9" t="s">
        <v>308</v>
      </c>
      <c r="D1128" s="9" t="s">
        <v>306</v>
      </c>
      <c r="E1128" s="9" t="s">
        <v>132</v>
      </c>
      <c r="F1128" s="16"/>
      <c r="G1128" s="169" t="s">
        <v>984</v>
      </c>
      <c r="H1128" s="170">
        <f t="shared" ref="H1128:J1132" si="404">H1129</f>
        <v>2873.6640000000002</v>
      </c>
      <c r="I1128" s="170">
        <f t="shared" si="404"/>
        <v>2788.3</v>
      </c>
      <c r="J1128" s="170">
        <f t="shared" si="404"/>
        <v>2788.3</v>
      </c>
    </row>
    <row r="1129" spans="1:10" ht="36">
      <c r="A1129" s="16"/>
      <c r="B1129" s="18"/>
      <c r="C1129" s="9" t="s">
        <v>308</v>
      </c>
      <c r="D1129" s="9" t="s">
        <v>306</v>
      </c>
      <c r="E1129" s="9" t="s">
        <v>138</v>
      </c>
      <c r="F1129" s="16"/>
      <c r="G1129" s="22" t="s">
        <v>168</v>
      </c>
      <c r="H1129" s="108">
        <f t="shared" si="404"/>
        <v>2873.6640000000002</v>
      </c>
      <c r="I1129" s="108">
        <f t="shared" si="404"/>
        <v>2788.3</v>
      </c>
      <c r="J1129" s="108">
        <f t="shared" si="404"/>
        <v>2788.3</v>
      </c>
    </row>
    <row r="1130" spans="1:10" ht="108">
      <c r="A1130" s="16"/>
      <c r="B1130" s="18"/>
      <c r="C1130" s="9" t="s">
        <v>308</v>
      </c>
      <c r="D1130" s="9" t="s">
        <v>306</v>
      </c>
      <c r="E1130" s="9" t="s">
        <v>139</v>
      </c>
      <c r="F1130" s="16"/>
      <c r="G1130" s="22" t="s">
        <v>145</v>
      </c>
      <c r="H1130" s="108">
        <f t="shared" si="404"/>
        <v>2873.6640000000002</v>
      </c>
      <c r="I1130" s="108">
        <f t="shared" si="404"/>
        <v>2788.3</v>
      </c>
      <c r="J1130" s="108">
        <f t="shared" si="404"/>
        <v>2788.3</v>
      </c>
    </row>
    <row r="1131" spans="1:10" ht="72">
      <c r="A1131" s="16"/>
      <c r="B1131" s="18"/>
      <c r="C1131" s="9">
        <v>11</v>
      </c>
      <c r="D1131" s="9" t="s">
        <v>306</v>
      </c>
      <c r="E1131" s="9" t="s">
        <v>687</v>
      </c>
      <c r="F1131" s="16"/>
      <c r="G1131" s="139" t="s">
        <v>928</v>
      </c>
      <c r="H1131" s="108">
        <f t="shared" si="404"/>
        <v>2873.6640000000002</v>
      </c>
      <c r="I1131" s="108">
        <f t="shared" si="404"/>
        <v>2788.3</v>
      </c>
      <c r="J1131" s="108">
        <f t="shared" si="404"/>
        <v>2788.3</v>
      </c>
    </row>
    <row r="1132" spans="1:10" ht="60">
      <c r="A1132" s="16"/>
      <c r="B1132" s="18"/>
      <c r="C1132" s="9">
        <v>11</v>
      </c>
      <c r="D1132" s="9" t="s">
        <v>306</v>
      </c>
      <c r="E1132" s="9" t="s">
        <v>687</v>
      </c>
      <c r="F1132" s="27" t="s">
        <v>282</v>
      </c>
      <c r="G1132" s="130" t="s">
        <v>641</v>
      </c>
      <c r="H1132" s="108">
        <f>H1133</f>
        <v>2873.6640000000002</v>
      </c>
      <c r="I1132" s="108">
        <f t="shared" si="404"/>
        <v>2788.3</v>
      </c>
      <c r="J1132" s="108">
        <f t="shared" si="404"/>
        <v>2788.3</v>
      </c>
    </row>
    <row r="1133" spans="1:10" ht="90" customHeight="1">
      <c r="A1133" s="16"/>
      <c r="B1133" s="18"/>
      <c r="C1133" s="9">
        <v>11</v>
      </c>
      <c r="D1133" s="9" t="s">
        <v>306</v>
      </c>
      <c r="E1133" s="9" t="s">
        <v>687</v>
      </c>
      <c r="F1133" s="16" t="s">
        <v>383</v>
      </c>
      <c r="G1133" s="22" t="s">
        <v>621</v>
      </c>
      <c r="H1133" s="108">
        <v>2873.6640000000002</v>
      </c>
      <c r="I1133" s="108">
        <v>2788.3</v>
      </c>
      <c r="J1133" s="108">
        <v>2788.3</v>
      </c>
    </row>
    <row r="1134" spans="1:10" ht="60">
      <c r="A1134" s="16"/>
      <c r="B1134" s="18"/>
      <c r="C1134" s="101">
        <v>11</v>
      </c>
      <c r="D1134" s="101" t="s">
        <v>306</v>
      </c>
      <c r="E1134" s="101" t="s">
        <v>405</v>
      </c>
      <c r="F1134" s="168"/>
      <c r="G1134" s="169" t="s">
        <v>974</v>
      </c>
      <c r="H1134" s="170">
        <f t="shared" ref="H1134:J1138" si="405">H1135</f>
        <v>87.393000000000001</v>
      </c>
      <c r="I1134" s="170">
        <f t="shared" si="405"/>
        <v>0</v>
      </c>
      <c r="J1134" s="170">
        <f t="shared" si="405"/>
        <v>0</v>
      </c>
    </row>
    <row r="1135" spans="1:10" ht="60">
      <c r="A1135" s="16"/>
      <c r="B1135" s="18"/>
      <c r="C1135" s="9">
        <v>11</v>
      </c>
      <c r="D1135" s="9" t="s">
        <v>306</v>
      </c>
      <c r="E1135" s="9" t="s">
        <v>408</v>
      </c>
      <c r="F1135" s="16"/>
      <c r="G1135" s="22" t="s">
        <v>684</v>
      </c>
      <c r="H1135" s="108">
        <f t="shared" si="405"/>
        <v>87.393000000000001</v>
      </c>
      <c r="I1135" s="108">
        <f t="shared" si="405"/>
        <v>0</v>
      </c>
      <c r="J1135" s="108">
        <f t="shared" si="405"/>
        <v>0</v>
      </c>
    </row>
    <row r="1136" spans="1:10" ht="36">
      <c r="A1136" s="16"/>
      <c r="B1136" s="18"/>
      <c r="C1136" s="9">
        <v>11</v>
      </c>
      <c r="D1136" s="9" t="s">
        <v>306</v>
      </c>
      <c r="E1136" s="9" t="s">
        <v>993</v>
      </c>
      <c r="F1136" s="16"/>
      <c r="G1136" s="22" t="s">
        <v>834</v>
      </c>
      <c r="H1136" s="108">
        <f>H1137</f>
        <v>87.393000000000001</v>
      </c>
      <c r="I1136" s="108">
        <f t="shared" si="405"/>
        <v>0</v>
      </c>
      <c r="J1136" s="108">
        <f t="shared" si="405"/>
        <v>0</v>
      </c>
    </row>
    <row r="1137" spans="1:10" ht="120">
      <c r="A1137" s="16"/>
      <c r="B1137" s="18"/>
      <c r="C1137" s="9">
        <v>11</v>
      </c>
      <c r="D1137" s="9" t="s">
        <v>306</v>
      </c>
      <c r="E1137" s="9" t="s">
        <v>994</v>
      </c>
      <c r="F1137" s="16"/>
      <c r="G1137" s="139" t="s">
        <v>697</v>
      </c>
      <c r="H1137" s="108">
        <f t="shared" si="405"/>
        <v>87.393000000000001</v>
      </c>
      <c r="I1137" s="108">
        <f t="shared" si="405"/>
        <v>0</v>
      </c>
      <c r="J1137" s="108">
        <f t="shared" si="405"/>
        <v>0</v>
      </c>
    </row>
    <row r="1138" spans="1:10" ht="60">
      <c r="A1138" s="16"/>
      <c r="B1138" s="18"/>
      <c r="C1138" s="9">
        <v>11</v>
      </c>
      <c r="D1138" s="9" t="s">
        <v>306</v>
      </c>
      <c r="E1138" s="9" t="s">
        <v>994</v>
      </c>
      <c r="F1138" s="24" t="s">
        <v>282</v>
      </c>
      <c r="G1138" s="130" t="s">
        <v>641</v>
      </c>
      <c r="H1138" s="108">
        <f t="shared" si="405"/>
        <v>87.393000000000001</v>
      </c>
      <c r="I1138" s="108">
        <f t="shared" si="405"/>
        <v>0</v>
      </c>
      <c r="J1138" s="108">
        <f t="shared" si="405"/>
        <v>0</v>
      </c>
    </row>
    <row r="1139" spans="1:10" ht="24">
      <c r="A1139" s="16"/>
      <c r="B1139" s="18"/>
      <c r="C1139" s="9">
        <v>11</v>
      </c>
      <c r="D1139" s="9" t="s">
        <v>306</v>
      </c>
      <c r="E1139" s="9" t="s">
        <v>994</v>
      </c>
      <c r="F1139" s="16">
        <v>612</v>
      </c>
      <c r="G1139" s="22" t="s">
        <v>530</v>
      </c>
      <c r="H1139" s="108">
        <v>87.393000000000001</v>
      </c>
      <c r="I1139" s="108">
        <v>0</v>
      </c>
      <c r="J1139" s="108">
        <v>0</v>
      </c>
    </row>
    <row r="1140" spans="1:10" ht="24">
      <c r="A1140" s="18">
        <v>6</v>
      </c>
      <c r="B1140" s="18">
        <v>736</v>
      </c>
      <c r="C1140" s="18"/>
      <c r="D1140" s="18"/>
      <c r="E1140" s="19"/>
      <c r="F1140" s="18"/>
      <c r="G1140" s="145" t="s">
        <v>1042</v>
      </c>
      <c r="H1140" s="118">
        <f>H1142</f>
        <v>867.2</v>
      </c>
      <c r="I1140" s="118">
        <f>I1142</f>
        <v>0</v>
      </c>
      <c r="J1140" s="118">
        <f>J1142</f>
        <v>0</v>
      </c>
    </row>
    <row r="1141" spans="1:10" ht="24">
      <c r="A1141" s="16"/>
      <c r="B1141" s="18"/>
      <c r="C1141" s="18" t="s">
        <v>240</v>
      </c>
      <c r="D1141" s="18" t="s">
        <v>234</v>
      </c>
      <c r="E1141" s="19"/>
      <c r="F1141" s="18"/>
      <c r="G1141" s="145" t="s">
        <v>21</v>
      </c>
      <c r="H1141" s="118">
        <f>H1142</f>
        <v>867.2</v>
      </c>
      <c r="I1141" s="118">
        <f t="shared" ref="I1141:J1143" si="406">I1142</f>
        <v>0</v>
      </c>
      <c r="J1141" s="118">
        <f t="shared" si="406"/>
        <v>0</v>
      </c>
    </row>
    <row r="1142" spans="1:10" ht="84">
      <c r="A1142" s="16"/>
      <c r="B1142" s="18"/>
      <c r="C1142" s="92" t="s">
        <v>240</v>
      </c>
      <c r="D1142" s="92" t="s">
        <v>22</v>
      </c>
      <c r="E1142" s="91"/>
      <c r="F1142" s="92"/>
      <c r="G1142" s="105" t="s">
        <v>33</v>
      </c>
      <c r="H1142" s="119">
        <f>H1143</f>
        <v>867.2</v>
      </c>
      <c r="I1142" s="119">
        <f t="shared" si="406"/>
        <v>0</v>
      </c>
      <c r="J1142" s="119">
        <f t="shared" si="406"/>
        <v>0</v>
      </c>
    </row>
    <row r="1143" spans="1:10" ht="24">
      <c r="A1143" s="16"/>
      <c r="B1143" s="18"/>
      <c r="C1143" s="16" t="s">
        <v>240</v>
      </c>
      <c r="D1143" s="16" t="s">
        <v>22</v>
      </c>
      <c r="E1143" s="9" t="s">
        <v>124</v>
      </c>
      <c r="F1143" s="16"/>
      <c r="G1143" s="22" t="s">
        <v>66</v>
      </c>
      <c r="H1143" s="108">
        <f>H1144</f>
        <v>867.2</v>
      </c>
      <c r="I1143" s="108">
        <f t="shared" si="406"/>
        <v>0</v>
      </c>
      <c r="J1143" s="108">
        <f t="shared" si="406"/>
        <v>0</v>
      </c>
    </row>
    <row r="1144" spans="1:10" ht="60">
      <c r="A1144" s="16"/>
      <c r="B1144" s="18"/>
      <c r="C1144" s="16" t="s">
        <v>240</v>
      </c>
      <c r="D1144" s="16" t="s">
        <v>22</v>
      </c>
      <c r="E1144" s="9" t="s">
        <v>123</v>
      </c>
      <c r="F1144" s="16"/>
      <c r="G1144" s="22" t="s">
        <v>63</v>
      </c>
      <c r="H1144" s="108">
        <f>H1145+H1151</f>
        <v>867.2</v>
      </c>
      <c r="I1144" s="108">
        <f>I1145+I1151</f>
        <v>0</v>
      </c>
      <c r="J1144" s="108">
        <f>J1145+J1151</f>
        <v>0</v>
      </c>
    </row>
    <row r="1145" spans="1:10" ht="48">
      <c r="A1145" s="16"/>
      <c r="B1145" s="18"/>
      <c r="C1145" s="16" t="s">
        <v>240</v>
      </c>
      <c r="D1145" s="16" t="s">
        <v>22</v>
      </c>
      <c r="E1145" s="28" t="s">
        <v>1004</v>
      </c>
      <c r="F1145" s="16"/>
      <c r="G1145" s="22" t="s">
        <v>1003</v>
      </c>
      <c r="H1145" s="108">
        <f>H1146+H1149</f>
        <v>644.20000000000005</v>
      </c>
      <c r="I1145" s="108">
        <f>I1146+I1149</f>
        <v>0</v>
      </c>
      <c r="J1145" s="108">
        <f>J1146+J1149</f>
        <v>0</v>
      </c>
    </row>
    <row r="1146" spans="1:10" ht="120">
      <c r="A1146" s="16"/>
      <c r="B1146" s="18"/>
      <c r="C1146" s="16" t="s">
        <v>240</v>
      </c>
      <c r="D1146" s="16" t="s">
        <v>22</v>
      </c>
      <c r="E1146" s="28" t="s">
        <v>1004</v>
      </c>
      <c r="F1146" s="24" t="s">
        <v>543</v>
      </c>
      <c r="G1146" s="130" t="s">
        <v>544</v>
      </c>
      <c r="H1146" s="108">
        <f>H1147+H1148</f>
        <v>632</v>
      </c>
      <c r="I1146" s="108">
        <f t="shared" ref="I1146:J1146" si="407">I1147+I1148</f>
        <v>0</v>
      </c>
      <c r="J1146" s="108">
        <f t="shared" si="407"/>
        <v>0</v>
      </c>
    </row>
    <row r="1147" spans="1:10" ht="36">
      <c r="A1147" s="16"/>
      <c r="B1147" s="18"/>
      <c r="C1147" s="16" t="s">
        <v>240</v>
      </c>
      <c r="D1147" s="16" t="s">
        <v>22</v>
      </c>
      <c r="E1147" s="28" t="s">
        <v>1004</v>
      </c>
      <c r="F1147" s="25" t="s">
        <v>545</v>
      </c>
      <c r="G1147" s="133" t="s">
        <v>170</v>
      </c>
      <c r="H1147" s="108">
        <v>556</v>
      </c>
      <c r="I1147" s="108">
        <v>0</v>
      </c>
      <c r="J1147" s="108">
        <v>0</v>
      </c>
    </row>
    <row r="1148" spans="1:10" ht="72">
      <c r="A1148" s="16"/>
      <c r="B1148" s="18"/>
      <c r="C1148" s="16" t="s">
        <v>240</v>
      </c>
      <c r="D1148" s="16" t="s">
        <v>22</v>
      </c>
      <c r="E1148" s="28" t="s">
        <v>1004</v>
      </c>
      <c r="F1148" s="25">
        <v>129</v>
      </c>
      <c r="G1148" s="133" t="s">
        <v>172</v>
      </c>
      <c r="H1148" s="108">
        <v>76</v>
      </c>
      <c r="I1148" s="108">
        <v>0</v>
      </c>
      <c r="J1148" s="108">
        <v>0</v>
      </c>
    </row>
    <row r="1149" spans="1:10" ht="48">
      <c r="A1149" s="16"/>
      <c r="B1149" s="18"/>
      <c r="C1149" s="16" t="s">
        <v>240</v>
      </c>
      <c r="D1149" s="16" t="s">
        <v>22</v>
      </c>
      <c r="E1149" s="28" t="s">
        <v>1004</v>
      </c>
      <c r="F1149" s="24" t="s">
        <v>242</v>
      </c>
      <c r="G1149" s="130" t="s">
        <v>654</v>
      </c>
      <c r="H1149" s="108">
        <f>H1150</f>
        <v>12.2</v>
      </c>
      <c r="I1149" s="108">
        <f>I1150</f>
        <v>0</v>
      </c>
      <c r="J1149" s="108">
        <f>J1150</f>
        <v>0</v>
      </c>
    </row>
    <row r="1150" spans="1:10" ht="24">
      <c r="A1150" s="216"/>
      <c r="B1150" s="220"/>
      <c r="C1150" s="216" t="s">
        <v>240</v>
      </c>
      <c r="D1150" s="216" t="s">
        <v>22</v>
      </c>
      <c r="E1150" s="28" t="s">
        <v>1004</v>
      </c>
      <c r="F1150" s="216" t="s">
        <v>244</v>
      </c>
      <c r="G1150" s="218" t="s">
        <v>640</v>
      </c>
      <c r="H1150" s="122">
        <v>12.2</v>
      </c>
      <c r="I1150" s="122">
        <v>0</v>
      </c>
      <c r="J1150" s="122">
        <v>0</v>
      </c>
    </row>
    <row r="1151" spans="1:10" ht="60">
      <c r="A1151" s="16"/>
      <c r="B1151" s="18"/>
      <c r="C1151" s="16" t="s">
        <v>240</v>
      </c>
      <c r="D1151" s="16" t="s">
        <v>22</v>
      </c>
      <c r="E1151" s="28" t="s">
        <v>769</v>
      </c>
      <c r="F1151" s="16"/>
      <c r="G1151" s="22" t="s">
        <v>1005</v>
      </c>
      <c r="H1151" s="108">
        <f>H1152</f>
        <v>223</v>
      </c>
      <c r="I1151" s="108">
        <f>I1152</f>
        <v>0</v>
      </c>
      <c r="J1151" s="108">
        <f>J1152</f>
        <v>0</v>
      </c>
    </row>
    <row r="1152" spans="1:10" ht="120">
      <c r="A1152" s="16"/>
      <c r="B1152" s="18"/>
      <c r="C1152" s="16" t="s">
        <v>240</v>
      </c>
      <c r="D1152" s="16" t="s">
        <v>22</v>
      </c>
      <c r="E1152" s="28" t="s">
        <v>769</v>
      </c>
      <c r="F1152" s="24" t="s">
        <v>543</v>
      </c>
      <c r="G1152" s="130" t="s">
        <v>544</v>
      </c>
      <c r="H1152" s="108">
        <f>H1153+H1154</f>
        <v>223</v>
      </c>
      <c r="I1152" s="108">
        <f t="shared" ref="I1152:J1152" si="408">I1153+I1154</f>
        <v>0</v>
      </c>
      <c r="J1152" s="108">
        <f t="shared" si="408"/>
        <v>0</v>
      </c>
    </row>
    <row r="1153" spans="1:10" ht="36">
      <c r="A1153" s="16"/>
      <c r="B1153" s="18"/>
      <c r="C1153" s="16" t="s">
        <v>240</v>
      </c>
      <c r="D1153" s="16" t="s">
        <v>22</v>
      </c>
      <c r="E1153" s="28" t="s">
        <v>769</v>
      </c>
      <c r="F1153" s="25" t="s">
        <v>545</v>
      </c>
      <c r="G1153" s="133" t="s">
        <v>170</v>
      </c>
      <c r="H1153" s="108">
        <v>196</v>
      </c>
      <c r="I1153" s="108">
        <v>0</v>
      </c>
      <c r="J1153" s="108">
        <v>0</v>
      </c>
    </row>
    <row r="1154" spans="1:10" ht="72">
      <c r="A1154" s="16"/>
      <c r="B1154" s="18"/>
      <c r="C1154" s="16" t="s">
        <v>240</v>
      </c>
      <c r="D1154" s="16" t="s">
        <v>22</v>
      </c>
      <c r="E1154" s="28" t="s">
        <v>769</v>
      </c>
      <c r="F1154" s="25">
        <v>129</v>
      </c>
      <c r="G1154" s="133" t="s">
        <v>172</v>
      </c>
      <c r="H1154" s="108">
        <v>27</v>
      </c>
      <c r="I1154" s="108">
        <v>0</v>
      </c>
      <c r="J1154" s="108">
        <v>0</v>
      </c>
    </row>
    <row r="1155" spans="1:10">
      <c r="A1155" s="16"/>
      <c r="B1155" s="18"/>
      <c r="C1155" s="16"/>
      <c r="D1155" s="16"/>
      <c r="E1155" s="9"/>
      <c r="F1155" s="16"/>
      <c r="G1155" s="145" t="s">
        <v>15</v>
      </c>
      <c r="H1155" s="118">
        <f>H1140+H895+H871+H816+H793+H16</f>
        <v>3370881.3329999996</v>
      </c>
      <c r="I1155" s="118">
        <f>I1140+I895+I871+I816+I793+I16</f>
        <v>2620821.9400000004</v>
      </c>
      <c r="J1155" s="118">
        <f>J1140+J895+J871+J816+J793+J16</f>
        <v>2588771.84</v>
      </c>
    </row>
    <row r="1156" spans="1:10">
      <c r="H1156" s="195"/>
      <c r="I1156" s="141"/>
      <c r="J1156" s="141"/>
    </row>
    <row r="1157" spans="1:10">
      <c r="H1157" s="141"/>
      <c r="I1157" s="141"/>
      <c r="J1157" s="141"/>
    </row>
    <row r="1158" spans="1:10">
      <c r="I1158" s="194"/>
      <c r="J1158" s="194"/>
    </row>
    <row r="1159" spans="1:10">
      <c r="H1159" s="149"/>
      <c r="I1159" s="194"/>
      <c r="J1159" s="194"/>
    </row>
    <row r="1160" spans="1:10">
      <c r="I1160" s="194"/>
      <c r="J1160" s="194"/>
    </row>
    <row r="1161" spans="1:10">
      <c r="I1161" s="194"/>
      <c r="J1161" s="194"/>
    </row>
    <row r="1162" spans="1:10">
      <c r="I1162" s="194"/>
      <c r="J1162" s="194"/>
    </row>
    <row r="1163" spans="1:10">
      <c r="I1163" s="194"/>
      <c r="J1163" s="194"/>
    </row>
    <row r="1164" spans="1:10">
      <c r="I1164" s="194"/>
      <c r="J1164" s="194"/>
    </row>
    <row r="1165" spans="1:10">
      <c r="I1165" s="194"/>
      <c r="J1165" s="194"/>
    </row>
    <row r="1166" spans="1:10">
      <c r="A1166" s="219"/>
      <c r="B1166" s="219"/>
      <c r="C1166" s="219"/>
      <c r="D1166" s="219"/>
      <c r="E1166" s="219"/>
      <c r="F1166" s="219"/>
      <c r="G1166" s="219"/>
      <c r="H1166" s="219"/>
      <c r="I1166" s="194"/>
      <c r="J1166" s="194"/>
    </row>
    <row r="1167" spans="1:10">
      <c r="A1167" s="219"/>
      <c r="B1167" s="219"/>
      <c r="C1167" s="219"/>
      <c r="D1167" s="219"/>
      <c r="E1167" s="219"/>
      <c r="F1167" s="219"/>
      <c r="G1167" s="219"/>
      <c r="H1167" s="219"/>
      <c r="I1167" s="194"/>
      <c r="J1167" s="194"/>
    </row>
    <row r="1168" spans="1:10">
      <c r="A1168" s="219"/>
      <c r="B1168" s="219"/>
      <c r="C1168" s="219"/>
      <c r="D1168" s="219"/>
      <c r="E1168" s="219"/>
      <c r="F1168" s="219"/>
      <c r="G1168" s="219"/>
      <c r="H1168" s="219"/>
      <c r="I1168" s="194"/>
      <c r="J1168" s="194"/>
    </row>
    <row r="1169" spans="1:10">
      <c r="A1169" s="219"/>
      <c r="B1169" s="219"/>
      <c r="C1169" s="219"/>
      <c r="D1169" s="219"/>
      <c r="E1169" s="219"/>
      <c r="F1169" s="219"/>
      <c r="G1169" s="219"/>
      <c r="H1169" s="219"/>
      <c r="I1169" s="194"/>
      <c r="J1169" s="194"/>
    </row>
    <row r="1170" spans="1:10">
      <c r="A1170" s="219"/>
      <c r="B1170" s="219"/>
      <c r="C1170" s="219"/>
      <c r="D1170" s="219"/>
      <c r="E1170" s="219"/>
      <c r="F1170" s="219"/>
      <c r="G1170" s="219"/>
      <c r="H1170" s="219"/>
      <c r="I1170" s="194"/>
      <c r="J1170" s="194"/>
    </row>
    <row r="1171" spans="1:10">
      <c r="A1171" s="219"/>
      <c r="B1171" s="219"/>
      <c r="C1171" s="219"/>
      <c r="D1171" s="219"/>
      <c r="E1171" s="219"/>
      <c r="F1171" s="219"/>
      <c r="G1171" s="219"/>
      <c r="H1171" s="219"/>
      <c r="I1171" s="194"/>
      <c r="J1171" s="194"/>
    </row>
    <row r="1172" spans="1:10">
      <c r="A1172" s="219"/>
      <c r="B1172" s="219"/>
      <c r="C1172" s="219"/>
      <c r="D1172" s="219"/>
      <c r="E1172" s="219"/>
      <c r="F1172" s="219"/>
      <c r="G1172" s="219"/>
      <c r="H1172" s="219"/>
      <c r="I1172" s="194"/>
      <c r="J1172" s="194"/>
    </row>
    <row r="1173" spans="1:10">
      <c r="A1173" s="219"/>
      <c r="B1173" s="219"/>
      <c r="C1173" s="219"/>
      <c r="D1173" s="219"/>
      <c r="E1173" s="219"/>
      <c r="F1173" s="219"/>
      <c r="G1173" s="219"/>
      <c r="H1173" s="219"/>
      <c r="I1173" s="194"/>
      <c r="J1173" s="194"/>
    </row>
    <row r="1174" spans="1:10">
      <c r="A1174" s="219"/>
      <c r="B1174" s="219"/>
      <c r="C1174" s="219"/>
      <c r="D1174" s="219"/>
      <c r="E1174" s="219"/>
      <c r="F1174" s="219"/>
      <c r="G1174" s="219"/>
      <c r="H1174" s="219"/>
      <c r="I1174" s="194"/>
      <c r="J1174" s="194"/>
    </row>
    <row r="1175" spans="1:10">
      <c r="A1175" s="219"/>
      <c r="B1175" s="219"/>
      <c r="C1175" s="219"/>
      <c r="D1175" s="219"/>
      <c r="E1175" s="219"/>
      <c r="F1175" s="219"/>
      <c r="G1175" s="219"/>
      <c r="H1175" s="219"/>
      <c r="I1175" s="194"/>
      <c r="J1175" s="194"/>
    </row>
    <row r="1176" spans="1:10">
      <c r="A1176" s="219"/>
      <c r="B1176" s="219"/>
      <c r="C1176" s="219"/>
      <c r="D1176" s="219"/>
      <c r="E1176" s="219"/>
      <c r="F1176" s="219"/>
      <c r="G1176" s="219"/>
      <c r="H1176" s="219"/>
      <c r="I1176" s="194"/>
      <c r="J1176" s="194"/>
    </row>
    <row r="1177" spans="1:10">
      <c r="A1177" s="219"/>
      <c r="B1177" s="219"/>
      <c r="C1177" s="219"/>
      <c r="D1177" s="219"/>
      <c r="E1177" s="219"/>
      <c r="F1177" s="219"/>
      <c r="G1177" s="219"/>
      <c r="H1177" s="219"/>
      <c r="I1177" s="194"/>
      <c r="J1177" s="194"/>
    </row>
    <row r="1178" spans="1:10">
      <c r="A1178" s="219"/>
      <c r="B1178" s="219"/>
      <c r="C1178" s="219"/>
      <c r="D1178" s="219"/>
      <c r="E1178" s="219"/>
      <c r="F1178" s="219"/>
      <c r="G1178" s="219"/>
      <c r="H1178" s="219"/>
      <c r="I1178" s="194"/>
      <c r="J1178" s="194"/>
    </row>
    <row r="1179" spans="1:10">
      <c r="A1179" s="219"/>
      <c r="B1179" s="219"/>
      <c r="C1179" s="219"/>
      <c r="D1179" s="219"/>
      <c r="E1179" s="219"/>
      <c r="F1179" s="219"/>
      <c r="G1179" s="219"/>
      <c r="H1179" s="219"/>
      <c r="I1179" s="194"/>
      <c r="J1179" s="194"/>
    </row>
    <row r="1180" spans="1:10">
      <c r="A1180" s="219"/>
      <c r="B1180" s="219"/>
      <c r="C1180" s="219"/>
      <c r="D1180" s="219"/>
      <c r="E1180" s="219"/>
      <c r="F1180" s="219"/>
      <c r="G1180" s="219"/>
      <c r="H1180" s="219"/>
      <c r="I1180" s="194"/>
      <c r="J1180" s="194"/>
    </row>
    <row r="1181" spans="1:10">
      <c r="A1181" s="219"/>
      <c r="B1181" s="219"/>
      <c r="C1181" s="219"/>
      <c r="D1181" s="219"/>
      <c r="E1181" s="219"/>
      <c r="F1181" s="219"/>
      <c r="G1181" s="219"/>
      <c r="H1181" s="219"/>
      <c r="I1181" s="194"/>
      <c r="J1181" s="194"/>
    </row>
    <row r="1182" spans="1:10">
      <c r="A1182" s="219"/>
      <c r="B1182" s="219"/>
      <c r="C1182" s="219"/>
      <c r="D1182" s="219"/>
      <c r="E1182" s="219"/>
      <c r="F1182" s="219"/>
      <c r="G1182" s="219"/>
      <c r="H1182" s="219"/>
      <c r="I1182" s="194"/>
      <c r="J1182" s="194"/>
    </row>
    <row r="1183" spans="1:10">
      <c r="A1183" s="219"/>
      <c r="B1183" s="219"/>
      <c r="C1183" s="219"/>
      <c r="D1183" s="219"/>
      <c r="E1183" s="219"/>
      <c r="F1183" s="219"/>
      <c r="G1183" s="219"/>
      <c r="H1183" s="219"/>
      <c r="I1183" s="194"/>
      <c r="J1183" s="194"/>
    </row>
    <row r="1184" spans="1:10">
      <c r="A1184" s="219"/>
      <c r="B1184" s="219"/>
      <c r="C1184" s="219"/>
      <c r="D1184" s="219"/>
      <c r="E1184" s="219"/>
      <c r="F1184" s="219"/>
      <c r="G1184" s="219"/>
      <c r="H1184" s="219"/>
      <c r="I1184" s="194"/>
      <c r="J1184" s="194"/>
    </row>
    <row r="1185" spans="1:10">
      <c r="A1185" s="219"/>
      <c r="B1185" s="219"/>
      <c r="C1185" s="219"/>
      <c r="D1185" s="219"/>
      <c r="E1185" s="219"/>
      <c r="F1185" s="219"/>
      <c r="G1185" s="219"/>
      <c r="H1185" s="219"/>
      <c r="I1185" s="194"/>
      <c r="J1185" s="194"/>
    </row>
    <row r="1186" spans="1:10">
      <c r="A1186" s="219"/>
      <c r="B1186" s="219"/>
      <c r="C1186" s="219"/>
      <c r="D1186" s="219"/>
      <c r="E1186" s="219"/>
      <c r="F1186" s="219"/>
      <c r="G1186" s="219"/>
      <c r="H1186" s="219"/>
      <c r="I1186" s="194"/>
      <c r="J1186" s="194"/>
    </row>
    <row r="1187" spans="1:10">
      <c r="A1187" s="219"/>
      <c r="B1187" s="219"/>
      <c r="C1187" s="219"/>
      <c r="D1187" s="219"/>
      <c r="E1187" s="219"/>
      <c r="F1187" s="219"/>
      <c r="G1187" s="219"/>
      <c r="H1187" s="219"/>
      <c r="I1187" s="194"/>
      <c r="J1187" s="194"/>
    </row>
    <row r="1188" spans="1:10">
      <c r="A1188" s="219"/>
      <c r="B1188" s="219"/>
      <c r="C1188" s="219"/>
      <c r="D1188" s="219"/>
      <c r="E1188" s="219"/>
      <c r="F1188" s="219"/>
      <c r="G1188" s="219"/>
      <c r="H1188" s="219"/>
      <c r="I1188" s="194"/>
      <c r="J1188" s="194"/>
    </row>
    <row r="1189" spans="1:10">
      <c r="A1189" s="219"/>
      <c r="B1189" s="219"/>
      <c r="C1189" s="219"/>
      <c r="D1189" s="219"/>
      <c r="E1189" s="219"/>
      <c r="F1189" s="219"/>
      <c r="G1189" s="219"/>
      <c r="H1189" s="219"/>
      <c r="I1189" s="194"/>
      <c r="J1189" s="194"/>
    </row>
    <row r="1190" spans="1:10">
      <c r="A1190" s="219"/>
      <c r="B1190" s="219"/>
      <c r="C1190" s="219"/>
      <c r="D1190" s="219"/>
      <c r="E1190" s="219"/>
      <c r="F1190" s="219"/>
      <c r="G1190" s="219"/>
      <c r="H1190" s="219"/>
      <c r="I1190" s="194"/>
      <c r="J1190" s="194"/>
    </row>
    <row r="1191" spans="1:10">
      <c r="A1191" s="219"/>
      <c r="B1191" s="219"/>
      <c r="C1191" s="219"/>
      <c r="D1191" s="219"/>
      <c r="E1191" s="219"/>
      <c r="F1191" s="219"/>
      <c r="G1191" s="219"/>
      <c r="H1191" s="219"/>
      <c r="I1191" s="194"/>
      <c r="J1191" s="194"/>
    </row>
    <row r="1192" spans="1:10">
      <c r="A1192" s="219"/>
      <c r="B1192" s="219"/>
      <c r="C1192" s="219"/>
      <c r="D1192" s="219"/>
      <c r="E1192" s="219"/>
      <c r="F1192" s="219"/>
      <c r="G1192" s="219"/>
      <c r="H1192" s="219"/>
      <c r="I1192" s="194"/>
      <c r="J1192" s="194"/>
    </row>
    <row r="1193" spans="1:10">
      <c r="A1193" s="219"/>
      <c r="B1193" s="219"/>
      <c r="C1193" s="219"/>
      <c r="D1193" s="219"/>
      <c r="E1193" s="219"/>
      <c r="F1193" s="219"/>
      <c r="G1193" s="219"/>
      <c r="H1193" s="219"/>
      <c r="I1193" s="194"/>
      <c r="J1193" s="194"/>
    </row>
    <row r="1194" spans="1:10">
      <c r="A1194" s="219"/>
      <c r="B1194" s="219"/>
      <c r="C1194" s="219"/>
      <c r="D1194" s="219"/>
      <c r="E1194" s="219"/>
      <c r="F1194" s="219"/>
      <c r="G1194" s="219"/>
      <c r="H1194" s="219"/>
      <c r="I1194" s="194"/>
      <c r="J1194" s="194"/>
    </row>
    <row r="1195" spans="1:10">
      <c r="A1195" s="219"/>
      <c r="B1195" s="219"/>
      <c r="C1195" s="219"/>
      <c r="D1195" s="219"/>
      <c r="E1195" s="219"/>
      <c r="F1195" s="219"/>
      <c r="G1195" s="219"/>
      <c r="H1195" s="219"/>
      <c r="I1195" s="194"/>
      <c r="J1195" s="194"/>
    </row>
    <row r="1196" spans="1:10">
      <c r="A1196" s="219"/>
      <c r="B1196" s="219"/>
      <c r="C1196" s="219"/>
      <c r="D1196" s="219"/>
      <c r="E1196" s="219"/>
      <c r="F1196" s="219"/>
      <c r="G1196" s="219"/>
      <c r="H1196" s="219"/>
      <c r="I1196" s="194"/>
      <c r="J1196" s="194"/>
    </row>
    <row r="1197" spans="1:10">
      <c r="A1197" s="219"/>
      <c r="B1197" s="219"/>
      <c r="C1197" s="219"/>
      <c r="D1197" s="219"/>
      <c r="E1197" s="219"/>
      <c r="F1197" s="219"/>
      <c r="G1197" s="219"/>
      <c r="H1197" s="219"/>
      <c r="I1197" s="194"/>
      <c r="J1197" s="194"/>
    </row>
    <row r="1198" spans="1:10">
      <c r="A1198" s="219"/>
      <c r="B1198" s="219"/>
      <c r="C1198" s="219"/>
      <c r="D1198" s="219"/>
      <c r="E1198" s="219"/>
      <c r="F1198" s="219"/>
      <c r="G1198" s="219"/>
      <c r="H1198" s="219"/>
      <c r="I1198" s="194"/>
      <c r="J1198" s="194"/>
    </row>
    <row r="1199" spans="1:10">
      <c r="A1199" s="219"/>
      <c r="B1199" s="219"/>
      <c r="C1199" s="219"/>
      <c r="D1199" s="219"/>
      <c r="E1199" s="219"/>
      <c r="F1199" s="219"/>
      <c r="G1199" s="219"/>
      <c r="H1199" s="219"/>
      <c r="I1199" s="194"/>
      <c r="J1199" s="194"/>
    </row>
    <row r="1200" spans="1:10">
      <c r="A1200" s="219"/>
      <c r="B1200" s="219"/>
      <c r="C1200" s="219"/>
      <c r="D1200" s="219"/>
      <c r="E1200" s="219"/>
      <c r="F1200" s="219"/>
      <c r="G1200" s="219"/>
      <c r="H1200" s="219"/>
      <c r="I1200" s="194"/>
      <c r="J1200" s="194"/>
    </row>
    <row r="1201" spans="1:10">
      <c r="A1201" s="219"/>
      <c r="B1201" s="219"/>
      <c r="C1201" s="219"/>
      <c r="D1201" s="219"/>
      <c r="E1201" s="219"/>
      <c r="F1201" s="219"/>
      <c r="G1201" s="219"/>
      <c r="H1201" s="219"/>
      <c r="I1201" s="194"/>
      <c r="J1201" s="194"/>
    </row>
    <row r="1202" spans="1:10">
      <c r="A1202" s="219"/>
      <c r="B1202" s="219"/>
      <c r="C1202" s="219"/>
      <c r="D1202" s="219"/>
      <c r="E1202" s="219"/>
      <c r="F1202" s="219"/>
      <c r="G1202" s="219"/>
      <c r="H1202" s="219"/>
      <c r="I1202" s="194"/>
      <c r="J1202" s="194"/>
    </row>
    <row r="1203" spans="1:10">
      <c r="A1203" s="219"/>
      <c r="B1203" s="219"/>
      <c r="C1203" s="219"/>
      <c r="D1203" s="219"/>
      <c r="E1203" s="219"/>
      <c r="F1203" s="219"/>
      <c r="G1203" s="219"/>
      <c r="H1203" s="219"/>
      <c r="I1203" s="194"/>
      <c r="J1203" s="194"/>
    </row>
    <row r="1204" spans="1:10">
      <c r="A1204" s="219"/>
      <c r="B1204" s="219"/>
      <c r="C1204" s="219"/>
      <c r="D1204" s="219"/>
      <c r="E1204" s="219"/>
      <c r="F1204" s="219"/>
      <c r="G1204" s="219"/>
      <c r="H1204" s="219"/>
      <c r="I1204" s="194"/>
      <c r="J1204" s="194"/>
    </row>
    <row r="1205" spans="1:10">
      <c r="A1205" s="219"/>
      <c r="B1205" s="219"/>
      <c r="C1205" s="219"/>
      <c r="D1205" s="219"/>
      <c r="E1205" s="219"/>
      <c r="F1205" s="219"/>
      <c r="G1205" s="219"/>
      <c r="H1205" s="219"/>
      <c r="I1205" s="194"/>
      <c r="J1205" s="194"/>
    </row>
    <row r="1206" spans="1:10">
      <c r="A1206" s="219"/>
      <c r="B1206" s="219"/>
      <c r="C1206" s="219"/>
      <c r="D1206" s="219"/>
      <c r="E1206" s="219"/>
      <c r="F1206" s="219"/>
      <c r="G1206" s="219"/>
      <c r="H1206" s="219"/>
      <c r="I1206" s="194"/>
      <c r="J1206" s="194"/>
    </row>
    <row r="1207" spans="1:10">
      <c r="A1207" s="219"/>
      <c r="B1207" s="219"/>
      <c r="C1207" s="219"/>
      <c r="D1207" s="219"/>
      <c r="E1207" s="219"/>
      <c r="F1207" s="219"/>
      <c r="G1207" s="219"/>
      <c r="H1207" s="219"/>
      <c r="I1207" s="194"/>
      <c r="J1207" s="194"/>
    </row>
    <row r="1208" spans="1:10">
      <c r="A1208" s="219"/>
      <c r="B1208" s="219"/>
      <c r="C1208" s="219"/>
      <c r="D1208" s="219"/>
      <c r="E1208" s="219"/>
      <c r="F1208" s="219"/>
      <c r="G1208" s="219"/>
      <c r="H1208" s="219"/>
      <c r="I1208" s="194"/>
      <c r="J1208" s="194"/>
    </row>
  </sheetData>
  <autoFilter ref="A14:J1145">
    <filterColumn colId="2"/>
    <filterColumn colId="4"/>
    <filterColumn colId="5"/>
  </autoFilter>
  <mergeCells count="18">
    <mergeCell ref="G2:J2"/>
    <mergeCell ref="G3:J3"/>
    <mergeCell ref="G4:J4"/>
    <mergeCell ref="G6:J6"/>
    <mergeCell ref="G7:J7"/>
    <mergeCell ref="G8:J8"/>
    <mergeCell ref="G9:J9"/>
    <mergeCell ref="A11:J11"/>
    <mergeCell ref="A12:A14"/>
    <mergeCell ref="B12:B14"/>
    <mergeCell ref="C12:C14"/>
    <mergeCell ref="D12:D14"/>
    <mergeCell ref="E12:E14"/>
    <mergeCell ref="F12:F14"/>
    <mergeCell ref="G12:G14"/>
    <mergeCell ref="H12:J12"/>
    <mergeCell ref="I13:J13"/>
    <mergeCell ref="H13:H14"/>
  </mergeCells>
  <pageMargins left="0.39370078740157483" right="0.27559055118110237" top="0.23622047244094491" bottom="0.31496062992125984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 2018</vt:lpstr>
      <vt:lpstr>Прил.</vt:lpstr>
      <vt:lpstr>РПР</vt:lpstr>
      <vt:lpstr>МЦПиНР</vt:lpstr>
      <vt:lpstr>Публич.</vt:lpstr>
      <vt:lpstr>ВЕД2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User</cp:lastModifiedBy>
  <cp:lastPrinted>2024-03-04T05:51:42Z</cp:lastPrinted>
  <dcterms:created xsi:type="dcterms:W3CDTF">2018-05-10T09:16:24Z</dcterms:created>
  <dcterms:modified xsi:type="dcterms:W3CDTF">2024-03-04T11:47:19Z</dcterms:modified>
</cp:coreProperties>
</file>