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020" windowHeight="8190" activeTab="5"/>
  </bookViews>
  <sheets>
    <sheet name="Р.Пр. 2018" sheetId="3" r:id="rId1"/>
    <sheet name="прил 2018" sheetId="5" state="hidden" r:id="rId2"/>
    <sheet name="Прил.р.19" sheetId="26" r:id="rId3"/>
    <sheet name="вед. 2019" sheetId="6" r:id="rId4"/>
    <sheet name="МЦПиНР" sheetId="22" r:id="rId5"/>
    <sheet name="Пуб.об.2018" sheetId="15" r:id="rId6"/>
  </sheets>
  <definedNames>
    <definedName name="_xlnm._FilterDatabase" localSheetId="3" hidden="1">'вед. 2019'!$A$12:$J$841</definedName>
    <definedName name="_xlnm._FilterDatabase" localSheetId="4" hidden="1">МЦПиНР!$A$13:$F$647</definedName>
    <definedName name="_xlnm._FilterDatabase" localSheetId="1" hidden="1">'прил 2018'!$A$13:$H$833</definedName>
    <definedName name="_xlnm._FilterDatabase" localSheetId="2" hidden="1">Прил.р.19!$A$13:$H$797</definedName>
  </definedNames>
  <calcPr calcId="124519"/>
</workbook>
</file>

<file path=xl/calcChain.xml><?xml version="1.0" encoding="utf-8"?>
<calcChain xmlns="http://schemas.openxmlformats.org/spreadsheetml/2006/main">
  <c r="D442" i="22"/>
  <c r="D441"/>
  <c r="D439"/>
  <c r="D438" s="1"/>
  <c r="F282" i="26"/>
  <c r="F281"/>
  <c r="F279"/>
  <c r="F278" s="1"/>
  <c r="D236" i="22"/>
  <c r="D234"/>
  <c r="D233" s="1"/>
  <c r="D231"/>
  <c r="D229"/>
  <c r="D228"/>
  <c r="D225"/>
  <c r="D224" s="1"/>
  <c r="D222"/>
  <c r="D220"/>
  <c r="D238"/>
  <c r="F677" i="26"/>
  <c r="F675"/>
  <c r="F674" s="1"/>
  <c r="F672"/>
  <c r="F669" s="1"/>
  <c r="F670"/>
  <c r="F666"/>
  <c r="F665" s="1"/>
  <c r="F663"/>
  <c r="F661"/>
  <c r="F452" i="22"/>
  <c r="E452"/>
  <c r="E451" s="1"/>
  <c r="D452"/>
  <c r="D451" s="1"/>
  <c r="D447" s="1"/>
  <c r="F451"/>
  <c r="F449"/>
  <c r="F448" s="1"/>
  <c r="F447" s="1"/>
  <c r="E449"/>
  <c r="D449"/>
  <c r="E448"/>
  <c r="E447" s="1"/>
  <c r="D448"/>
  <c r="F445"/>
  <c r="E445"/>
  <c r="E444" s="1"/>
  <c r="D445"/>
  <c r="D444" s="1"/>
  <c r="F444"/>
  <c r="F442"/>
  <c r="F441" s="1"/>
  <c r="E442"/>
  <c r="E441" s="1"/>
  <c r="F439"/>
  <c r="E439"/>
  <c r="F438"/>
  <c r="E438"/>
  <c r="F436"/>
  <c r="F435" s="1"/>
  <c r="E436"/>
  <c r="D436"/>
  <c r="D435" s="1"/>
  <c r="E435"/>
  <c r="F433"/>
  <c r="E433"/>
  <c r="E432" s="1"/>
  <c r="D433"/>
  <c r="D432" s="1"/>
  <c r="F432"/>
  <c r="H292" i="26"/>
  <c r="H291" s="1"/>
  <c r="G292"/>
  <c r="G291" s="1"/>
  <c r="F292"/>
  <c r="F291"/>
  <c r="H289"/>
  <c r="G289"/>
  <c r="G288" s="1"/>
  <c r="G287" s="1"/>
  <c r="F289"/>
  <c r="F288" s="1"/>
  <c r="H288"/>
  <c r="H287" s="1"/>
  <c r="H285"/>
  <c r="H284" s="1"/>
  <c r="G285"/>
  <c r="G284" s="1"/>
  <c r="F285"/>
  <c r="F284" s="1"/>
  <c r="H282"/>
  <c r="H281" s="1"/>
  <c r="G282"/>
  <c r="G281" s="1"/>
  <c r="H279"/>
  <c r="H278" s="1"/>
  <c r="G279"/>
  <c r="G278"/>
  <c r="H276"/>
  <c r="G276"/>
  <c r="G275" s="1"/>
  <c r="F276"/>
  <c r="F275" s="1"/>
  <c r="H275"/>
  <c r="H273"/>
  <c r="H272" s="1"/>
  <c r="G273"/>
  <c r="G272" s="1"/>
  <c r="F273"/>
  <c r="F272" s="1"/>
  <c r="H221" i="6"/>
  <c r="D211" i="22"/>
  <c r="D210"/>
  <c r="D208"/>
  <c r="D207" s="1"/>
  <c r="D205"/>
  <c r="D203"/>
  <c r="F652" i="26"/>
  <c r="F651" s="1"/>
  <c r="F649"/>
  <c r="F648" s="1"/>
  <c r="F646"/>
  <c r="F644"/>
  <c r="D256" i="22"/>
  <c r="D255" s="1"/>
  <c r="D252"/>
  <c r="D251" s="1"/>
  <c r="F245"/>
  <c r="F242" s="1"/>
  <c r="E245"/>
  <c r="E242" s="1"/>
  <c r="D245"/>
  <c r="F243"/>
  <c r="E243"/>
  <c r="D243"/>
  <c r="D249"/>
  <c r="D248" s="1"/>
  <c r="E249"/>
  <c r="E248" s="1"/>
  <c r="F249"/>
  <c r="F248" s="1"/>
  <c r="D260"/>
  <c r="D259" s="1"/>
  <c r="E260"/>
  <c r="E259" s="1"/>
  <c r="F260"/>
  <c r="F259" s="1"/>
  <c r="D264"/>
  <c r="D263" s="1"/>
  <c r="E264"/>
  <c r="E263" s="1"/>
  <c r="F264"/>
  <c r="F263" s="1"/>
  <c r="H553" i="26"/>
  <c r="H552" s="1"/>
  <c r="H551" s="1"/>
  <c r="G553"/>
  <c r="G552" s="1"/>
  <c r="G551" s="1"/>
  <c r="F553"/>
  <c r="F552" s="1"/>
  <c r="F551" s="1"/>
  <c r="H548"/>
  <c r="H547" s="1"/>
  <c r="G548"/>
  <c r="G547" s="1"/>
  <c r="F548"/>
  <c r="F547" s="1"/>
  <c r="H544"/>
  <c r="H543" s="1"/>
  <c r="G544"/>
  <c r="G543" s="1"/>
  <c r="F544"/>
  <c r="F543" s="1"/>
  <c r="F540"/>
  <c r="F539" s="1"/>
  <c r="F536"/>
  <c r="F535" s="1"/>
  <c r="H532"/>
  <c r="H529" s="1"/>
  <c r="G532"/>
  <c r="G529" s="1"/>
  <c r="F532"/>
  <c r="F529" s="1"/>
  <c r="H530"/>
  <c r="G530"/>
  <c r="F530"/>
  <c r="H425"/>
  <c r="H424" s="1"/>
  <c r="G425"/>
  <c r="G424" s="1"/>
  <c r="F425"/>
  <c r="F424" s="1"/>
  <c r="H422"/>
  <c r="H421" s="1"/>
  <c r="G422"/>
  <c r="F422"/>
  <c r="F421" s="1"/>
  <c r="G421"/>
  <c r="F71" i="22"/>
  <c r="F70" s="1"/>
  <c r="E71"/>
  <c r="E70" s="1"/>
  <c r="D71"/>
  <c r="D70" s="1"/>
  <c r="F68"/>
  <c r="F67" s="1"/>
  <c r="E68"/>
  <c r="E67" s="1"/>
  <c r="D68"/>
  <c r="D67" s="1"/>
  <c r="F159"/>
  <c r="E159"/>
  <c r="E158" s="1"/>
  <c r="E157" s="1"/>
  <c r="D159"/>
  <c r="D158" s="1"/>
  <c r="D157" s="1"/>
  <c r="F158"/>
  <c r="F157" s="1"/>
  <c r="F155"/>
  <c r="E155"/>
  <c r="F154"/>
  <c r="E154" s="1"/>
  <c r="D154"/>
  <c r="F152"/>
  <c r="F151" s="1"/>
  <c r="E152"/>
  <c r="E151" s="1"/>
  <c r="D152"/>
  <c r="D151" s="1"/>
  <c r="F149"/>
  <c r="E149"/>
  <c r="E148" s="1"/>
  <c r="D149"/>
  <c r="D148" s="1"/>
  <c r="F148"/>
  <c r="F146"/>
  <c r="E146"/>
  <c r="E145" s="1"/>
  <c r="D146"/>
  <c r="D145" s="1"/>
  <c r="F145"/>
  <c r="F143"/>
  <c r="F142" s="1"/>
  <c r="E143"/>
  <c r="E142" s="1"/>
  <c r="D143"/>
  <c r="D142" s="1"/>
  <c r="F140"/>
  <c r="F139" s="1"/>
  <c r="E140"/>
  <c r="E139" s="1"/>
  <c r="D140"/>
  <c r="D139" s="1"/>
  <c r="F137"/>
  <c r="F136" s="1"/>
  <c r="E137"/>
  <c r="E136" s="1"/>
  <c r="D137"/>
  <c r="D136" s="1"/>
  <c r="F134"/>
  <c r="F133" s="1"/>
  <c r="E134"/>
  <c r="E133" s="1"/>
  <c r="D134"/>
  <c r="D133" s="1"/>
  <c r="F131"/>
  <c r="E131"/>
  <c r="E130" s="1"/>
  <c r="D131"/>
  <c r="D130" s="1"/>
  <c r="F130"/>
  <c r="H524" i="26"/>
  <c r="H523" s="1"/>
  <c r="H522" s="1"/>
  <c r="G524"/>
  <c r="G523" s="1"/>
  <c r="G522" s="1"/>
  <c r="F524"/>
  <c r="F523" s="1"/>
  <c r="F522" s="1"/>
  <c r="H520"/>
  <c r="G520"/>
  <c r="H519"/>
  <c r="G519" s="1"/>
  <c r="F519"/>
  <c r="H517"/>
  <c r="H516" s="1"/>
  <c r="G517"/>
  <c r="F517"/>
  <c r="F516" s="1"/>
  <c r="G516"/>
  <c r="H514"/>
  <c r="H513" s="1"/>
  <c r="G514"/>
  <c r="G513" s="1"/>
  <c r="F514"/>
  <c r="F513"/>
  <c r="H511"/>
  <c r="G511"/>
  <c r="G510" s="1"/>
  <c r="F511"/>
  <c r="H510"/>
  <c r="F510"/>
  <c r="H508"/>
  <c r="G508"/>
  <c r="G507" s="1"/>
  <c r="F508"/>
  <c r="F507" s="1"/>
  <c r="H507"/>
  <c r="H505"/>
  <c r="H504" s="1"/>
  <c r="G505"/>
  <c r="G504" s="1"/>
  <c r="F505"/>
  <c r="F504"/>
  <c r="H502"/>
  <c r="H501" s="1"/>
  <c r="G502"/>
  <c r="G501" s="1"/>
  <c r="F502"/>
  <c r="F501" s="1"/>
  <c r="H499"/>
  <c r="H498" s="1"/>
  <c r="G499"/>
  <c r="G498" s="1"/>
  <c r="F499"/>
  <c r="F498"/>
  <c r="H496"/>
  <c r="G496"/>
  <c r="G495" s="1"/>
  <c r="F496"/>
  <c r="F495" s="1"/>
  <c r="H495"/>
  <c r="H480"/>
  <c r="H479" s="1"/>
  <c r="G480"/>
  <c r="G479" s="1"/>
  <c r="F480"/>
  <c r="F479" s="1"/>
  <c r="F477"/>
  <c r="F476" s="1"/>
  <c r="H475"/>
  <c r="G475"/>
  <c r="H473"/>
  <c r="G473"/>
  <c r="G472" s="1"/>
  <c r="F473"/>
  <c r="F472" s="1"/>
  <c r="H472"/>
  <c r="H470"/>
  <c r="H469" s="1"/>
  <c r="G470"/>
  <c r="G469" s="1"/>
  <c r="F470"/>
  <c r="F469" s="1"/>
  <c r="H467"/>
  <c r="H466" s="1"/>
  <c r="G467"/>
  <c r="F467"/>
  <c r="F466" s="1"/>
  <c r="G466"/>
  <c r="H464"/>
  <c r="H463" s="1"/>
  <c r="G464"/>
  <c r="F464"/>
  <c r="F463" s="1"/>
  <c r="G463"/>
  <c r="F460"/>
  <c r="F459" s="1"/>
  <c r="H457"/>
  <c r="G457"/>
  <c r="G456" s="1"/>
  <c r="F457"/>
  <c r="F456" s="1"/>
  <c r="H456"/>
  <c r="H453"/>
  <c r="H452" s="1"/>
  <c r="H448" s="1"/>
  <c r="G453"/>
  <c r="G452" s="1"/>
  <c r="G448" s="1"/>
  <c r="F453"/>
  <c r="F452" s="1"/>
  <c r="H450"/>
  <c r="H449" s="1"/>
  <c r="G450"/>
  <c r="G449" s="1"/>
  <c r="F450"/>
  <c r="F449"/>
  <c r="H446"/>
  <c r="H445" s="1"/>
  <c r="G446"/>
  <c r="F446"/>
  <c r="F445" s="1"/>
  <c r="G445"/>
  <c r="H443"/>
  <c r="H442" s="1"/>
  <c r="G443"/>
  <c r="G442" s="1"/>
  <c r="F443"/>
  <c r="F442"/>
  <c r="H440"/>
  <c r="G440"/>
  <c r="G439" s="1"/>
  <c r="F440"/>
  <c r="H439"/>
  <c r="F439"/>
  <c r="H437"/>
  <c r="G437"/>
  <c r="G436" s="1"/>
  <c r="F437"/>
  <c r="F436" s="1"/>
  <c r="H436"/>
  <c r="F434"/>
  <c r="F433" s="1"/>
  <c r="H431"/>
  <c r="H430" s="1"/>
  <c r="G431"/>
  <c r="G430" s="1"/>
  <c r="F431"/>
  <c r="F430"/>
  <c r="H428"/>
  <c r="G428"/>
  <c r="G427" s="1"/>
  <c r="F428"/>
  <c r="F427" s="1"/>
  <c r="H427"/>
  <c r="H419"/>
  <c r="H418" s="1"/>
  <c r="G419"/>
  <c r="G418" s="1"/>
  <c r="F419"/>
  <c r="F418" s="1"/>
  <c r="F126" i="22"/>
  <c r="F125" s="1"/>
  <c r="E126"/>
  <c r="D126"/>
  <c r="D125" s="1"/>
  <c r="E125"/>
  <c r="D123"/>
  <c r="D122" s="1"/>
  <c r="F121"/>
  <c r="E121"/>
  <c r="F119"/>
  <c r="F118" s="1"/>
  <c r="E119"/>
  <c r="E118" s="1"/>
  <c r="D119"/>
  <c r="D118" s="1"/>
  <c r="F116"/>
  <c r="F115" s="1"/>
  <c r="E116"/>
  <c r="E115" s="1"/>
  <c r="D116"/>
  <c r="D115" s="1"/>
  <c r="F113"/>
  <c r="F112" s="1"/>
  <c r="E113"/>
  <c r="E112" s="1"/>
  <c r="D113"/>
  <c r="D112" s="1"/>
  <c r="F110"/>
  <c r="F109" s="1"/>
  <c r="E110"/>
  <c r="D110"/>
  <c r="D109" s="1"/>
  <c r="E109"/>
  <c r="D106"/>
  <c r="D105" s="1"/>
  <c r="F103"/>
  <c r="F102" s="1"/>
  <c r="E103"/>
  <c r="E102" s="1"/>
  <c r="D103"/>
  <c r="D102" s="1"/>
  <c r="F99"/>
  <c r="F98" s="1"/>
  <c r="F94" s="1"/>
  <c r="E99"/>
  <c r="E98" s="1"/>
  <c r="E94" s="1"/>
  <c r="D99"/>
  <c r="D98" s="1"/>
  <c r="F96"/>
  <c r="F95" s="1"/>
  <c r="E96"/>
  <c r="E95" s="1"/>
  <c r="D96"/>
  <c r="D95" s="1"/>
  <c r="F92"/>
  <c r="F91" s="1"/>
  <c r="E92"/>
  <c r="E91" s="1"/>
  <c r="D92"/>
  <c r="D91" s="1"/>
  <c r="F89"/>
  <c r="F88" s="1"/>
  <c r="E89"/>
  <c r="E88" s="1"/>
  <c r="D89"/>
  <c r="D88" s="1"/>
  <c r="F86"/>
  <c r="F85" s="1"/>
  <c r="E86"/>
  <c r="E85" s="1"/>
  <c r="D86"/>
  <c r="D85" s="1"/>
  <c r="F83"/>
  <c r="F82" s="1"/>
  <c r="E83"/>
  <c r="E82" s="1"/>
  <c r="D83"/>
  <c r="D82" s="1"/>
  <c r="D80"/>
  <c r="D79" s="1"/>
  <c r="F77"/>
  <c r="F76" s="1"/>
  <c r="E77"/>
  <c r="E76" s="1"/>
  <c r="D77"/>
  <c r="D76" s="1"/>
  <c r="F74"/>
  <c r="F73" s="1"/>
  <c r="E74"/>
  <c r="E73" s="1"/>
  <c r="D74"/>
  <c r="D73" s="1"/>
  <c r="F65"/>
  <c r="F64" s="1"/>
  <c r="E65"/>
  <c r="E64" s="1"/>
  <c r="D65"/>
  <c r="D64"/>
  <c r="F26"/>
  <c r="E26"/>
  <c r="E25" s="1"/>
  <c r="D26"/>
  <c r="D25" s="1"/>
  <c r="F25"/>
  <c r="H377" i="26"/>
  <c r="G377"/>
  <c r="G376" s="1"/>
  <c r="F377"/>
  <c r="H376"/>
  <c r="F376"/>
  <c r="H371"/>
  <c r="H370" s="1"/>
  <c r="G371"/>
  <c r="G370" s="1"/>
  <c r="F371"/>
  <c r="F370" s="1"/>
  <c r="F20" i="22"/>
  <c r="F19" s="1"/>
  <c r="E20"/>
  <c r="E19" s="1"/>
  <c r="D20"/>
  <c r="D19" s="1"/>
  <c r="I740" i="6"/>
  <c r="I739" s="1"/>
  <c r="J740"/>
  <c r="J739" s="1"/>
  <c r="H740"/>
  <c r="H739" s="1"/>
  <c r="H528" i="26" l="1"/>
  <c r="H462"/>
  <c r="D227" i="22"/>
  <c r="D431"/>
  <c r="D430" s="1"/>
  <c r="E431"/>
  <c r="E430" s="1"/>
  <c r="F431"/>
  <c r="F430" s="1"/>
  <c r="G271" i="26"/>
  <c r="G270" s="1"/>
  <c r="G269" s="1"/>
  <c r="F271"/>
  <c r="F494"/>
  <c r="F493" s="1"/>
  <c r="H417"/>
  <c r="F287"/>
  <c r="F448"/>
  <c r="F455"/>
  <c r="F462"/>
  <c r="H494"/>
  <c r="H493" s="1"/>
  <c r="H527"/>
  <c r="H526" s="1"/>
  <c r="F643"/>
  <c r="F475"/>
  <c r="G528"/>
  <c r="G462"/>
  <c r="H271"/>
  <c r="H270" s="1"/>
  <c r="H269" s="1"/>
  <c r="D63" i="22"/>
  <c r="F108"/>
  <c r="D94"/>
  <c r="D129"/>
  <c r="D128" s="1"/>
  <c r="F129"/>
  <c r="F128" s="1"/>
  <c r="D121"/>
  <c r="D202"/>
  <c r="D101"/>
  <c r="D108"/>
  <c r="E241"/>
  <c r="D242"/>
  <c r="D241" s="1"/>
  <c r="F241"/>
  <c r="G527" i="26"/>
  <c r="G526" s="1"/>
  <c r="F528"/>
  <c r="F527" s="1"/>
  <c r="F526" s="1"/>
  <c r="F417"/>
  <c r="E63" i="22"/>
  <c r="E129"/>
  <c r="E128" s="1"/>
  <c r="G494" i="26"/>
  <c r="G493" s="1"/>
  <c r="G417"/>
  <c r="F63" i="22"/>
  <c r="F62" s="1"/>
  <c r="E108"/>
  <c r="H416" i="26" l="1"/>
  <c r="F416"/>
  <c r="F270"/>
  <c r="F269" s="1"/>
  <c r="G416"/>
  <c r="D62" i="22"/>
  <c r="E62"/>
  <c r="H417" i="6" l="1"/>
  <c r="H415"/>
  <c r="H403"/>
  <c r="H401"/>
  <c r="D43" i="3"/>
  <c r="F49" i="26"/>
  <c r="F45"/>
  <c r="D557" i="22"/>
  <c r="D553"/>
  <c r="D552" s="1"/>
  <c r="E553"/>
  <c r="E552" s="1"/>
  <c r="F553"/>
  <c r="F552" s="1"/>
  <c r="E557"/>
  <c r="F557"/>
  <c r="F194"/>
  <c r="F193" s="1"/>
  <c r="E194"/>
  <c r="E193" s="1"/>
  <c r="D194"/>
  <c r="D193" s="1"/>
  <c r="F191"/>
  <c r="F190" s="1"/>
  <c r="E191"/>
  <c r="D191"/>
  <c r="E190"/>
  <c r="D190"/>
  <c r="F186"/>
  <c r="E186"/>
  <c r="E185" s="1"/>
  <c r="D186"/>
  <c r="D185" s="1"/>
  <c r="F185"/>
  <c r="F183"/>
  <c r="E183"/>
  <c r="D183"/>
  <c r="F179"/>
  <c r="F178" s="1"/>
  <c r="E179"/>
  <c r="D179"/>
  <c r="E178"/>
  <c r="E177" s="1"/>
  <c r="D630"/>
  <c r="D626"/>
  <c r="D616"/>
  <c r="D612"/>
  <c r="D611" s="1"/>
  <c r="F636" i="26"/>
  <c r="F632"/>
  <c r="D594" i="22"/>
  <c r="D590"/>
  <c r="D589" s="1"/>
  <c r="D581"/>
  <c r="D579"/>
  <c r="D575"/>
  <c r="D572"/>
  <c r="D569"/>
  <c r="D537"/>
  <c r="D535"/>
  <c r="D532"/>
  <c r="D528"/>
  <c r="D506"/>
  <c r="D505" s="1"/>
  <c r="D502"/>
  <c r="D500"/>
  <c r="D496"/>
  <c r="D427"/>
  <c r="D426" s="1"/>
  <c r="D425" s="1"/>
  <c r="D423"/>
  <c r="D422"/>
  <c r="D420"/>
  <c r="D419" s="1"/>
  <c r="D416"/>
  <c r="D415" s="1"/>
  <c r="D414" s="1"/>
  <c r="D412"/>
  <c r="D410"/>
  <c r="F267" i="26"/>
  <c r="F266" s="1"/>
  <c r="F265" s="1"/>
  <c r="F263"/>
  <c r="F262"/>
  <c r="F260"/>
  <c r="F259" s="1"/>
  <c r="F256"/>
  <c r="F255" s="1"/>
  <c r="F254" s="1"/>
  <c r="F252"/>
  <c r="F250"/>
  <c r="F180"/>
  <c r="F178"/>
  <c r="F174"/>
  <c r="F167"/>
  <c r="F164"/>
  <c r="F141"/>
  <c r="F139"/>
  <c r="F60"/>
  <c r="F59" s="1"/>
  <c r="F57"/>
  <c r="F53"/>
  <c r="H31"/>
  <c r="G31"/>
  <c r="F31"/>
  <c r="H27"/>
  <c r="G27"/>
  <c r="F27"/>
  <c r="F93"/>
  <c r="F92" s="1"/>
  <c r="F81"/>
  <c r="F80" s="1"/>
  <c r="F614"/>
  <c r="F613" s="1"/>
  <c r="F611"/>
  <c r="F607"/>
  <c r="F152"/>
  <c r="F148"/>
  <c r="F132"/>
  <c r="F130"/>
  <c r="F126"/>
  <c r="F117"/>
  <c r="G117"/>
  <c r="H117"/>
  <c r="F113"/>
  <c r="G113"/>
  <c r="H113"/>
  <c r="F537" i="22"/>
  <c r="F534" s="1"/>
  <c r="E537"/>
  <c r="D534"/>
  <c r="F535"/>
  <c r="E535"/>
  <c r="H157" i="26"/>
  <c r="G157"/>
  <c r="F157"/>
  <c r="H155"/>
  <c r="G155"/>
  <c r="F155"/>
  <c r="F607" i="22"/>
  <c r="E607"/>
  <c r="D607"/>
  <c r="F606"/>
  <c r="E606"/>
  <c r="D606"/>
  <c r="H19" i="26"/>
  <c r="G19"/>
  <c r="F19"/>
  <c r="H18"/>
  <c r="G18"/>
  <c r="G17" s="1"/>
  <c r="G16" s="1"/>
  <c r="G15" s="1"/>
  <c r="F18"/>
  <c r="F17" s="1"/>
  <c r="F16" s="1"/>
  <c r="F15" s="1"/>
  <c r="F581" i="22"/>
  <c r="E581"/>
  <c r="F579"/>
  <c r="E579"/>
  <c r="F575"/>
  <c r="F574" s="1"/>
  <c r="E575"/>
  <c r="H180" i="26"/>
  <c r="G180"/>
  <c r="H178"/>
  <c r="G178"/>
  <c r="H174"/>
  <c r="G174"/>
  <c r="F427" i="22"/>
  <c r="F426" s="1"/>
  <c r="F425" s="1"/>
  <c r="E427"/>
  <c r="E426" s="1"/>
  <c r="E425" s="1"/>
  <c r="F423"/>
  <c r="E423"/>
  <c r="F422"/>
  <c r="E422"/>
  <c r="F420"/>
  <c r="E420"/>
  <c r="E419" s="1"/>
  <c r="F419"/>
  <c r="F418" s="1"/>
  <c r="F416"/>
  <c r="F415" s="1"/>
  <c r="F414" s="1"/>
  <c r="E416"/>
  <c r="E415" s="1"/>
  <c r="E414" s="1"/>
  <c r="F412"/>
  <c r="E412"/>
  <c r="F410"/>
  <c r="E410"/>
  <c r="H267" i="26"/>
  <c r="H266" s="1"/>
  <c r="H265" s="1"/>
  <c r="G267"/>
  <c r="G266" s="1"/>
  <c r="G265" s="1"/>
  <c r="H263"/>
  <c r="G263"/>
  <c r="H262"/>
  <c r="G262"/>
  <c r="H260"/>
  <c r="H259" s="1"/>
  <c r="G260"/>
  <c r="G259" s="1"/>
  <c r="H256"/>
  <c r="H255" s="1"/>
  <c r="H254" s="1"/>
  <c r="G256"/>
  <c r="G255" s="1"/>
  <c r="G254" s="1"/>
  <c r="H252"/>
  <c r="G252"/>
  <c r="H250"/>
  <c r="G250"/>
  <c r="H69" i="6"/>
  <c r="D549" i="22"/>
  <c r="D548" s="1"/>
  <c r="F524"/>
  <c r="F523" s="1"/>
  <c r="E524"/>
  <c r="E523" s="1"/>
  <c r="D524"/>
  <c r="D523" s="1"/>
  <c r="F560"/>
  <c r="F559" s="1"/>
  <c r="E560"/>
  <c r="E559" s="1"/>
  <c r="D560"/>
  <c r="D559" s="1"/>
  <c r="D563"/>
  <c r="E563"/>
  <c r="D566"/>
  <c r="E566"/>
  <c r="H167" i="26"/>
  <c r="G167"/>
  <c r="H164"/>
  <c r="G164"/>
  <c r="F572" i="22"/>
  <c r="E572"/>
  <c r="F569"/>
  <c r="E569"/>
  <c r="H636" i="26"/>
  <c r="G636"/>
  <c r="H632"/>
  <c r="G632"/>
  <c r="F594" i="22"/>
  <c r="E594"/>
  <c r="F590"/>
  <c r="E590"/>
  <c r="F566"/>
  <c r="F563"/>
  <c r="D543"/>
  <c r="D542" s="1"/>
  <c r="D540"/>
  <c r="D539" s="1"/>
  <c r="F532"/>
  <c r="E532"/>
  <c r="F528"/>
  <c r="E528"/>
  <c r="D518"/>
  <c r="D517" s="1"/>
  <c r="F511"/>
  <c r="E511"/>
  <c r="D511"/>
  <c r="F509"/>
  <c r="F508" s="1"/>
  <c r="E509"/>
  <c r="E508" s="1"/>
  <c r="D509"/>
  <c r="D515"/>
  <c r="D514" s="1"/>
  <c r="F506"/>
  <c r="F505" s="1"/>
  <c r="E506"/>
  <c r="E505" s="1"/>
  <c r="F502"/>
  <c r="E502"/>
  <c r="F500"/>
  <c r="E500"/>
  <c r="F496"/>
  <c r="E496"/>
  <c r="D488"/>
  <c r="F483"/>
  <c r="F482" s="1"/>
  <c r="E483"/>
  <c r="E482" s="1"/>
  <c r="D483"/>
  <c r="D482" s="1"/>
  <c r="F480"/>
  <c r="F479" s="1"/>
  <c r="E480"/>
  <c r="E479" s="1"/>
  <c r="D480"/>
  <c r="D479" s="1"/>
  <c r="F477"/>
  <c r="F476" s="1"/>
  <c r="E477"/>
  <c r="E476" s="1"/>
  <c r="D477"/>
  <c r="D476" s="1"/>
  <c r="F474"/>
  <c r="F473" s="1"/>
  <c r="E474"/>
  <c r="E473" s="1"/>
  <c r="D474"/>
  <c r="D473" s="1"/>
  <c r="F471"/>
  <c r="F470" s="1"/>
  <c r="E471"/>
  <c r="E470" s="1"/>
  <c r="D471"/>
  <c r="D470" s="1"/>
  <c r="F468"/>
  <c r="F467" s="1"/>
  <c r="E468"/>
  <c r="E467" s="1"/>
  <c r="D468"/>
  <c r="D467" s="1"/>
  <c r="F465"/>
  <c r="E465"/>
  <c r="D465"/>
  <c r="F463"/>
  <c r="E463"/>
  <c r="D463"/>
  <c r="F460"/>
  <c r="E460"/>
  <c r="D460"/>
  <c r="F458"/>
  <c r="F457" s="1"/>
  <c r="E458"/>
  <c r="E457" s="1"/>
  <c r="D458"/>
  <c r="F396"/>
  <c r="F395" s="1"/>
  <c r="E396"/>
  <c r="E395" s="1"/>
  <c r="D396"/>
  <c r="D395" s="1"/>
  <c r="F393"/>
  <c r="F392" s="1"/>
  <c r="F391" s="1"/>
  <c r="E393"/>
  <c r="E392" s="1"/>
  <c r="D393"/>
  <c r="D392"/>
  <c r="F363"/>
  <c r="F362" s="1"/>
  <c r="E363"/>
  <c r="D363"/>
  <c r="D362" s="1"/>
  <c r="E362"/>
  <c r="F360"/>
  <c r="F359" s="1"/>
  <c r="E360"/>
  <c r="E359" s="1"/>
  <c r="D360"/>
  <c r="D359" s="1"/>
  <c r="F357"/>
  <c r="F356" s="1"/>
  <c r="E357"/>
  <c r="E356" s="1"/>
  <c r="D357"/>
  <c r="D356" s="1"/>
  <c r="D367"/>
  <c r="D366" s="1"/>
  <c r="E367"/>
  <c r="E366" s="1"/>
  <c r="F367"/>
  <c r="F366" s="1"/>
  <c r="D370"/>
  <c r="D369" s="1"/>
  <c r="E370"/>
  <c r="E369" s="1"/>
  <c r="F370"/>
  <c r="F369" s="1"/>
  <c r="D373"/>
  <c r="D372" s="1"/>
  <c r="E373"/>
  <c r="E372" s="1"/>
  <c r="F373"/>
  <c r="F372" s="1"/>
  <c r="F348"/>
  <c r="F347" s="1"/>
  <c r="E348"/>
  <c r="E347" s="1"/>
  <c r="D348"/>
  <c r="D347" s="1"/>
  <c r="F345"/>
  <c r="F344" s="1"/>
  <c r="E345"/>
  <c r="E344" s="1"/>
  <c r="D345"/>
  <c r="D344" s="1"/>
  <c r="F351"/>
  <c r="F350" s="1"/>
  <c r="E351"/>
  <c r="E350" s="1"/>
  <c r="D351"/>
  <c r="D350" s="1"/>
  <c r="F328"/>
  <c r="F327" s="1"/>
  <c r="E328"/>
  <c r="E327" s="1"/>
  <c r="D328"/>
  <c r="D327" s="1"/>
  <c r="F325"/>
  <c r="F324" s="1"/>
  <c r="E325"/>
  <c r="E324" s="1"/>
  <c r="D325"/>
  <c r="D324" s="1"/>
  <c r="F319"/>
  <c r="F318" s="1"/>
  <c r="E319"/>
  <c r="E318" s="1"/>
  <c r="D319"/>
  <c r="D318" s="1"/>
  <c r="F316"/>
  <c r="F315" s="1"/>
  <c r="E316"/>
  <c r="E315" s="1"/>
  <c r="D316"/>
  <c r="D315" s="1"/>
  <c r="D313" s="1"/>
  <c r="F311"/>
  <c r="F310" s="1"/>
  <c r="E311"/>
  <c r="E310" s="1"/>
  <c r="D311"/>
  <c r="D310" s="1"/>
  <c r="F308"/>
  <c r="F307" s="1"/>
  <c r="E308"/>
  <c r="E307" s="1"/>
  <c r="D308"/>
  <c r="D307" s="1"/>
  <c r="H245" i="26"/>
  <c r="H244" s="1"/>
  <c r="G245"/>
  <c r="G244" s="1"/>
  <c r="F245"/>
  <c r="F244" s="1"/>
  <c r="H242"/>
  <c r="H241" s="1"/>
  <c r="G242"/>
  <c r="G241" s="1"/>
  <c r="F242"/>
  <c r="F241" s="1"/>
  <c r="H239"/>
  <c r="H238" s="1"/>
  <c r="G239"/>
  <c r="G238" s="1"/>
  <c r="F239"/>
  <c r="F238" s="1"/>
  <c r="H235"/>
  <c r="H234" s="1"/>
  <c r="H233" s="1"/>
  <c r="G235"/>
  <c r="G234" s="1"/>
  <c r="G233" s="1"/>
  <c r="F235"/>
  <c r="F234" s="1"/>
  <c r="F233" s="1"/>
  <c r="H230"/>
  <c r="H229" s="1"/>
  <c r="G230"/>
  <c r="G229" s="1"/>
  <c r="F230"/>
  <c r="F229" s="1"/>
  <c r="F302" i="22"/>
  <c r="F301" s="1"/>
  <c r="E302"/>
  <c r="E301" s="1"/>
  <c r="D302"/>
  <c r="D301" s="1"/>
  <c r="F299"/>
  <c r="F298" s="1"/>
  <c r="E299"/>
  <c r="E298" s="1"/>
  <c r="D299"/>
  <c r="D298" s="1"/>
  <c r="F296"/>
  <c r="F295" s="1"/>
  <c r="E296"/>
  <c r="E295" s="1"/>
  <c r="D296"/>
  <c r="D295" s="1"/>
  <c r="F292"/>
  <c r="F291" s="1"/>
  <c r="F290" s="1"/>
  <c r="E292"/>
  <c r="E291" s="1"/>
  <c r="E290" s="1"/>
  <c r="D292"/>
  <c r="D291" s="1"/>
  <c r="D290" s="1"/>
  <c r="F287"/>
  <c r="F286" s="1"/>
  <c r="E287"/>
  <c r="E286" s="1"/>
  <c r="D287"/>
  <c r="D286" s="1"/>
  <c r="F283"/>
  <c r="F282" s="1"/>
  <c r="F278" s="1"/>
  <c r="E283"/>
  <c r="E282" s="1"/>
  <c r="E278" s="1"/>
  <c r="D283"/>
  <c r="D282" s="1"/>
  <c r="F280"/>
  <c r="F279" s="1"/>
  <c r="E280"/>
  <c r="E279" s="1"/>
  <c r="D280"/>
  <c r="D279" s="1"/>
  <c r="D239"/>
  <c r="F231"/>
  <c r="F228" s="1"/>
  <c r="F227" s="1"/>
  <c r="E231"/>
  <c r="E228" s="1"/>
  <c r="E227" s="1"/>
  <c r="F229"/>
  <c r="E229"/>
  <c r="D217"/>
  <c r="D216" s="1"/>
  <c r="F214"/>
  <c r="F213" s="1"/>
  <c r="E214"/>
  <c r="E213" s="1"/>
  <c r="D214"/>
  <c r="D213" s="1"/>
  <c r="F211"/>
  <c r="F210" s="1"/>
  <c r="E211"/>
  <c r="E210" s="1"/>
  <c r="F208"/>
  <c r="F207" s="1"/>
  <c r="E208"/>
  <c r="E207" s="1"/>
  <c r="F205"/>
  <c r="F202" s="1"/>
  <c r="E205"/>
  <c r="E202" s="1"/>
  <c r="F203"/>
  <c r="E203"/>
  <c r="F269"/>
  <c r="F268" s="1"/>
  <c r="F267" s="1"/>
  <c r="E269"/>
  <c r="E268" s="1"/>
  <c r="E267" s="1"/>
  <c r="D269"/>
  <c r="D268" s="1"/>
  <c r="D267" s="1"/>
  <c r="F60"/>
  <c r="F59" s="1"/>
  <c r="E60"/>
  <c r="E59" s="1"/>
  <c r="D60"/>
  <c r="D59" s="1"/>
  <c r="D57"/>
  <c r="D56" s="1"/>
  <c r="F54"/>
  <c r="F53" s="1"/>
  <c r="E54"/>
  <c r="E53" s="1"/>
  <c r="D54"/>
  <c r="D53" s="1"/>
  <c r="F51"/>
  <c r="F50" s="1"/>
  <c r="E51"/>
  <c r="E50" s="1"/>
  <c r="D51"/>
  <c r="D50" s="1"/>
  <c r="F48"/>
  <c r="F47" s="1"/>
  <c r="E48"/>
  <c r="E47" s="1"/>
  <c r="D48"/>
  <c r="D47" s="1"/>
  <c r="F45"/>
  <c r="F44" s="1"/>
  <c r="F43" s="1"/>
  <c r="E45"/>
  <c r="E44" s="1"/>
  <c r="E43" s="1"/>
  <c r="D45"/>
  <c r="D44" s="1"/>
  <c r="D23"/>
  <c r="D22" s="1"/>
  <c r="E23"/>
  <c r="E22" s="1"/>
  <c r="F23"/>
  <c r="F22" s="1"/>
  <c r="D29"/>
  <c r="D28" s="1"/>
  <c r="E29"/>
  <c r="E28" s="1"/>
  <c r="F29"/>
  <c r="F28" s="1"/>
  <c r="D32"/>
  <c r="D31" s="1"/>
  <c r="E32"/>
  <c r="E31" s="1"/>
  <c r="F32"/>
  <c r="F31" s="1"/>
  <c r="F174"/>
  <c r="F173" s="1"/>
  <c r="E174"/>
  <c r="E173" s="1"/>
  <c r="D174"/>
  <c r="D173" s="1"/>
  <c r="F171"/>
  <c r="E171"/>
  <c r="D171"/>
  <c r="F169"/>
  <c r="E169"/>
  <c r="E168" s="1"/>
  <c r="D169"/>
  <c r="D168" s="1"/>
  <c r="D164"/>
  <c r="D163" s="1"/>
  <c r="E164"/>
  <c r="E163" s="1"/>
  <c r="F164"/>
  <c r="F163" s="1"/>
  <c r="H578" i="26"/>
  <c r="H577" s="1"/>
  <c r="G578"/>
  <c r="G577" s="1"/>
  <c r="F578"/>
  <c r="F577" s="1"/>
  <c r="H575"/>
  <c r="G575"/>
  <c r="F575"/>
  <c r="H573"/>
  <c r="G573"/>
  <c r="F573"/>
  <c r="F627"/>
  <c r="F626" s="1"/>
  <c r="F625" s="1"/>
  <c r="H786"/>
  <c r="H785" s="1"/>
  <c r="G786"/>
  <c r="G785" s="1"/>
  <c r="F786"/>
  <c r="F785" s="1"/>
  <c r="H783"/>
  <c r="H782" s="1"/>
  <c r="G783"/>
  <c r="G782" s="1"/>
  <c r="F783"/>
  <c r="F782" s="1"/>
  <c r="F780"/>
  <c r="F779" s="1"/>
  <c r="H772"/>
  <c r="H771" s="1"/>
  <c r="G772"/>
  <c r="G771" s="1"/>
  <c r="F772"/>
  <c r="F771" s="1"/>
  <c r="H769"/>
  <c r="H768" s="1"/>
  <c r="G769"/>
  <c r="G768" s="1"/>
  <c r="F769"/>
  <c r="F768" s="1"/>
  <c r="H764"/>
  <c r="H763" s="1"/>
  <c r="G764"/>
  <c r="G763" s="1"/>
  <c r="F764"/>
  <c r="F763" s="1"/>
  <c r="H761"/>
  <c r="H760" s="1"/>
  <c r="G761"/>
  <c r="G760" s="1"/>
  <c r="F761"/>
  <c r="F760" s="1"/>
  <c r="H753"/>
  <c r="H752" s="1"/>
  <c r="G753"/>
  <c r="G752" s="1"/>
  <c r="F753"/>
  <c r="F752" s="1"/>
  <c r="H750"/>
  <c r="H749" s="1"/>
  <c r="G750"/>
  <c r="G749" s="1"/>
  <c r="F750"/>
  <c r="F749" s="1"/>
  <c r="H726"/>
  <c r="H725" s="1"/>
  <c r="H724" s="1"/>
  <c r="H719" s="1"/>
  <c r="G726"/>
  <c r="G725" s="1"/>
  <c r="G724" s="1"/>
  <c r="G719" s="1"/>
  <c r="F726"/>
  <c r="F725" s="1"/>
  <c r="F724" s="1"/>
  <c r="H722"/>
  <c r="H721" s="1"/>
  <c r="H720" s="1"/>
  <c r="G722"/>
  <c r="G721" s="1"/>
  <c r="G720" s="1"/>
  <c r="F722"/>
  <c r="F721" s="1"/>
  <c r="F720" s="1"/>
  <c r="H717"/>
  <c r="H716" s="1"/>
  <c r="G717"/>
  <c r="G716" s="1"/>
  <c r="F717"/>
  <c r="F716" s="1"/>
  <c r="H714"/>
  <c r="H713" s="1"/>
  <c r="G714"/>
  <c r="G713" s="1"/>
  <c r="F714"/>
  <c r="F713" s="1"/>
  <c r="H711"/>
  <c r="H710" s="1"/>
  <c r="G711"/>
  <c r="G710" s="1"/>
  <c r="F711"/>
  <c r="F710" s="1"/>
  <c r="H698"/>
  <c r="H697" s="1"/>
  <c r="G698"/>
  <c r="G697" s="1"/>
  <c r="F698"/>
  <c r="F697" s="1"/>
  <c r="H696"/>
  <c r="H695" s="1"/>
  <c r="H694" s="1"/>
  <c r="G696"/>
  <c r="G695" s="1"/>
  <c r="G694" s="1"/>
  <c r="F696"/>
  <c r="F695" s="1"/>
  <c r="F694" s="1"/>
  <c r="H691"/>
  <c r="H690" s="1"/>
  <c r="H689" s="1"/>
  <c r="H688" s="1"/>
  <c r="H687" s="1"/>
  <c r="G691"/>
  <c r="G690" s="1"/>
  <c r="G689" s="1"/>
  <c r="G688" s="1"/>
  <c r="G687" s="1"/>
  <c r="F691"/>
  <c r="F690" s="1"/>
  <c r="F689" s="1"/>
  <c r="F688" s="1"/>
  <c r="F687" s="1"/>
  <c r="H685"/>
  <c r="H684" s="1"/>
  <c r="H683" s="1"/>
  <c r="H682" s="1"/>
  <c r="G685"/>
  <c r="G684" s="1"/>
  <c r="G683" s="1"/>
  <c r="G682" s="1"/>
  <c r="F685"/>
  <c r="F684" s="1"/>
  <c r="F683" s="1"/>
  <c r="F682" s="1"/>
  <c r="F680"/>
  <c r="F679" s="1"/>
  <c r="F668" s="1"/>
  <c r="H672"/>
  <c r="H669" s="1"/>
  <c r="H668" s="1"/>
  <c r="G672"/>
  <c r="G669" s="1"/>
  <c r="G668" s="1"/>
  <c r="H670"/>
  <c r="G670"/>
  <c r="F658"/>
  <c r="F657" s="1"/>
  <c r="H655"/>
  <c r="H654" s="1"/>
  <c r="G655"/>
  <c r="G654" s="1"/>
  <c r="F655"/>
  <c r="F654" s="1"/>
  <c r="H652"/>
  <c r="H651" s="1"/>
  <c r="G652"/>
  <c r="G651" s="1"/>
  <c r="H649"/>
  <c r="H648" s="1"/>
  <c r="G649"/>
  <c r="G648" s="1"/>
  <c r="H646"/>
  <c r="H643" s="1"/>
  <c r="G646"/>
  <c r="G643" s="1"/>
  <c r="H644"/>
  <c r="G644"/>
  <c r="H627"/>
  <c r="H626" s="1"/>
  <c r="H625" s="1"/>
  <c r="G627"/>
  <c r="G626" s="1"/>
  <c r="G625" s="1"/>
  <c r="H622"/>
  <c r="H621" s="1"/>
  <c r="G622"/>
  <c r="G621" s="1"/>
  <c r="F622"/>
  <c r="F621" s="1"/>
  <c r="H619"/>
  <c r="H618" s="1"/>
  <c r="G619"/>
  <c r="G618" s="1"/>
  <c r="F619"/>
  <c r="F618" s="1"/>
  <c r="H614"/>
  <c r="H613" s="1"/>
  <c r="G614"/>
  <c r="G613" s="1"/>
  <c r="H611"/>
  <c r="G611"/>
  <c r="H607"/>
  <c r="G607"/>
  <c r="H600"/>
  <c r="H599" s="1"/>
  <c r="G600"/>
  <c r="G599" s="1"/>
  <c r="F600"/>
  <c r="F599" s="1"/>
  <c r="H597"/>
  <c r="H596" s="1"/>
  <c r="G597"/>
  <c r="G596" s="1"/>
  <c r="F597"/>
  <c r="F596" s="1"/>
  <c r="H594"/>
  <c r="H593" s="1"/>
  <c r="G594"/>
  <c r="G593" s="1"/>
  <c r="F594"/>
  <c r="F593" s="1"/>
  <c r="H590"/>
  <c r="H589" s="1"/>
  <c r="G590"/>
  <c r="G589" s="1"/>
  <c r="F590"/>
  <c r="F589" s="1"/>
  <c r="H587"/>
  <c r="H586" s="1"/>
  <c r="G587"/>
  <c r="G586" s="1"/>
  <c r="F587"/>
  <c r="F586" s="1"/>
  <c r="H584"/>
  <c r="H583" s="1"/>
  <c r="G584"/>
  <c r="G583" s="1"/>
  <c r="F584"/>
  <c r="F583" s="1"/>
  <c r="H489"/>
  <c r="H488" s="1"/>
  <c r="G489"/>
  <c r="G488" s="1"/>
  <c r="F489"/>
  <c r="F488" s="1"/>
  <c r="H486"/>
  <c r="H485" s="1"/>
  <c r="G486"/>
  <c r="G485" s="1"/>
  <c r="F486"/>
  <c r="F485" s="1"/>
  <c r="H412"/>
  <c r="H411" s="1"/>
  <c r="H410" s="1"/>
  <c r="H409" s="1"/>
  <c r="G412"/>
  <c r="G411" s="1"/>
  <c r="G410" s="1"/>
  <c r="G409" s="1"/>
  <c r="G408" s="1"/>
  <c r="F412"/>
  <c r="F411" s="1"/>
  <c r="F410" s="1"/>
  <c r="F409" s="1"/>
  <c r="F408" s="1"/>
  <c r="H406"/>
  <c r="H405" s="1"/>
  <c r="G406"/>
  <c r="G405" s="1"/>
  <c r="F406"/>
  <c r="F405" s="1"/>
  <c r="F403"/>
  <c r="F402" s="1"/>
  <c r="H400"/>
  <c r="H399" s="1"/>
  <c r="G400"/>
  <c r="G399" s="1"/>
  <c r="F400"/>
  <c r="F399" s="1"/>
  <c r="H397"/>
  <c r="H396" s="1"/>
  <c r="G397"/>
  <c r="G396" s="1"/>
  <c r="F397"/>
  <c r="F396" s="1"/>
  <c r="H394"/>
  <c r="H393" s="1"/>
  <c r="G394"/>
  <c r="G393" s="1"/>
  <c r="F394"/>
  <c r="F393" s="1"/>
  <c r="H391"/>
  <c r="H390" s="1"/>
  <c r="H389" s="1"/>
  <c r="G391"/>
  <c r="G390" s="1"/>
  <c r="G389" s="1"/>
  <c r="F391"/>
  <c r="F390" s="1"/>
  <c r="H387"/>
  <c r="H386" s="1"/>
  <c r="H385" s="1"/>
  <c r="G387"/>
  <c r="G386" s="1"/>
  <c r="G385" s="1"/>
  <c r="F387"/>
  <c r="F386" s="1"/>
  <c r="F385" s="1"/>
  <c r="H383"/>
  <c r="H382" s="1"/>
  <c r="G383"/>
  <c r="G382" s="1"/>
  <c r="F383"/>
  <c r="F382" s="1"/>
  <c r="H380"/>
  <c r="H379" s="1"/>
  <c r="G380"/>
  <c r="G379" s="1"/>
  <c r="F380"/>
  <c r="F379" s="1"/>
  <c r="H374"/>
  <c r="H373" s="1"/>
  <c r="G374"/>
  <c r="G373" s="1"/>
  <c r="F374"/>
  <c r="F373" s="1"/>
  <c r="H297"/>
  <c r="H296" s="1"/>
  <c r="G297"/>
  <c r="G296" s="1"/>
  <c r="F297"/>
  <c r="F295" s="1"/>
  <c r="H294"/>
  <c r="G294"/>
  <c r="F294"/>
  <c r="H363"/>
  <c r="H362" s="1"/>
  <c r="H361" s="1"/>
  <c r="H360" s="1"/>
  <c r="H359" s="1"/>
  <c r="G363"/>
  <c r="G362" s="1"/>
  <c r="G361" s="1"/>
  <c r="G360" s="1"/>
  <c r="G359" s="1"/>
  <c r="F363"/>
  <c r="F362" s="1"/>
  <c r="F361" s="1"/>
  <c r="F360" s="1"/>
  <c r="F359" s="1"/>
  <c r="H357"/>
  <c r="H356" s="1"/>
  <c r="H355" s="1"/>
  <c r="G357"/>
  <c r="G356" s="1"/>
  <c r="G355" s="1"/>
  <c r="F357"/>
  <c r="F356" s="1"/>
  <c r="F355" s="1"/>
  <c r="H353"/>
  <c r="H352" s="1"/>
  <c r="H351" s="1"/>
  <c r="H350" s="1"/>
  <c r="H349" s="1"/>
  <c r="G353"/>
  <c r="G352" s="1"/>
  <c r="G351" s="1"/>
  <c r="G350" s="1"/>
  <c r="G349" s="1"/>
  <c r="F353"/>
  <c r="F352" s="1"/>
  <c r="F351" s="1"/>
  <c r="H347"/>
  <c r="H346" s="1"/>
  <c r="G347"/>
  <c r="G346" s="1"/>
  <c r="F347"/>
  <c r="F346" s="1"/>
  <c r="H344"/>
  <c r="H343" s="1"/>
  <c r="G344"/>
  <c r="G343" s="1"/>
  <c r="F344"/>
  <c r="F343" s="1"/>
  <c r="H341"/>
  <c r="H340" s="1"/>
  <c r="G341"/>
  <c r="G340" s="1"/>
  <c r="F341"/>
  <c r="F340" s="1"/>
  <c r="H338"/>
  <c r="H337" s="1"/>
  <c r="G338"/>
  <c r="G337" s="1"/>
  <c r="F338"/>
  <c r="F337" s="1"/>
  <c r="H335"/>
  <c r="H334" s="1"/>
  <c r="G335"/>
  <c r="G334" s="1"/>
  <c r="F335"/>
  <c r="F334" s="1"/>
  <c r="H332"/>
  <c r="H331" s="1"/>
  <c r="G332"/>
  <c r="G331" s="1"/>
  <c r="F332"/>
  <c r="F331" s="1"/>
  <c r="H329"/>
  <c r="G329"/>
  <c r="F329"/>
  <c r="H327"/>
  <c r="G327"/>
  <c r="F327"/>
  <c r="H324"/>
  <c r="G324"/>
  <c r="F324"/>
  <c r="H322"/>
  <c r="H321" s="1"/>
  <c r="G322"/>
  <c r="G321" s="1"/>
  <c r="F322"/>
  <c r="H316"/>
  <c r="H315" s="1"/>
  <c r="G316"/>
  <c r="G315" s="1"/>
  <c r="F316"/>
  <c r="F315" s="1"/>
  <c r="H313"/>
  <c r="H312" s="1"/>
  <c r="G313"/>
  <c r="G312" s="1"/>
  <c r="F313"/>
  <c r="F312" s="1"/>
  <c r="H310"/>
  <c r="H308" s="1"/>
  <c r="H307" s="1"/>
  <c r="G310"/>
  <c r="G308" s="1"/>
  <c r="G307" s="1"/>
  <c r="F310"/>
  <c r="F309" s="1"/>
  <c r="H304"/>
  <c r="H303" s="1"/>
  <c r="H302" s="1"/>
  <c r="H301" s="1"/>
  <c r="H300" s="1"/>
  <c r="G304"/>
  <c r="G303" s="1"/>
  <c r="G302" s="1"/>
  <c r="G301" s="1"/>
  <c r="G300" s="1"/>
  <c r="F304"/>
  <c r="F303" s="1"/>
  <c r="F302" s="1"/>
  <c r="F301" s="1"/>
  <c r="F300" s="1"/>
  <c r="H224"/>
  <c r="H223" s="1"/>
  <c r="H219" s="1"/>
  <c r="H218" s="1"/>
  <c r="H217" s="1"/>
  <c r="H216" s="1"/>
  <c r="G224"/>
  <c r="G223" s="1"/>
  <c r="G219" s="1"/>
  <c r="G218" s="1"/>
  <c r="G217" s="1"/>
  <c r="G216" s="1"/>
  <c r="F224"/>
  <c r="F223" s="1"/>
  <c r="H221"/>
  <c r="H220" s="1"/>
  <c r="G221"/>
  <c r="G220" s="1"/>
  <c r="F221"/>
  <c r="F220" s="1"/>
  <c r="H214"/>
  <c r="H213" s="1"/>
  <c r="H212" s="1"/>
  <c r="H211" s="1"/>
  <c r="H210" s="1"/>
  <c r="G214"/>
  <c r="G213" s="1"/>
  <c r="G212" s="1"/>
  <c r="G211" s="1"/>
  <c r="G210" s="1"/>
  <c r="F214"/>
  <c r="F213" s="1"/>
  <c r="F212" s="1"/>
  <c r="F211" s="1"/>
  <c r="F210" s="1"/>
  <c r="H208"/>
  <c r="H207" s="1"/>
  <c r="H205" s="1"/>
  <c r="G208"/>
  <c r="G207" s="1"/>
  <c r="F208"/>
  <c r="F207" s="1"/>
  <c r="F204" s="1"/>
  <c r="F203" s="1"/>
  <c r="H200"/>
  <c r="H199" s="1"/>
  <c r="H198" s="1"/>
  <c r="H197" s="1"/>
  <c r="G200"/>
  <c r="G199" s="1"/>
  <c r="G198" s="1"/>
  <c r="G197" s="1"/>
  <c r="F200"/>
  <c r="F199" s="1"/>
  <c r="F198" s="1"/>
  <c r="F197" s="1"/>
  <c r="H195"/>
  <c r="H194" s="1"/>
  <c r="H193" s="1"/>
  <c r="G195"/>
  <c r="G194" s="1"/>
  <c r="G193" s="1"/>
  <c r="F195"/>
  <c r="F194" s="1"/>
  <c r="F193" s="1"/>
  <c r="H190"/>
  <c r="H189" s="1"/>
  <c r="G190"/>
  <c r="G189" s="1"/>
  <c r="F190"/>
  <c r="F189" s="1"/>
  <c r="H187"/>
  <c r="H186" s="1"/>
  <c r="G187"/>
  <c r="G186" s="1"/>
  <c r="F187"/>
  <c r="F186" s="1"/>
  <c r="I122" i="6"/>
  <c r="J122"/>
  <c r="H152" i="26"/>
  <c r="G152"/>
  <c r="H148"/>
  <c r="G148"/>
  <c r="H141"/>
  <c r="G141"/>
  <c r="H139"/>
  <c r="H138" s="1"/>
  <c r="G139"/>
  <c r="G138" s="1"/>
  <c r="H132"/>
  <c r="G132"/>
  <c r="H130"/>
  <c r="G130"/>
  <c r="H126"/>
  <c r="G126"/>
  <c r="H108"/>
  <c r="H107" s="1"/>
  <c r="H106" s="1"/>
  <c r="H105" s="1"/>
  <c r="H104" s="1"/>
  <c r="G108"/>
  <c r="G107" s="1"/>
  <c r="G106" s="1"/>
  <c r="G105" s="1"/>
  <c r="G104" s="1"/>
  <c r="F108"/>
  <c r="F107" s="1"/>
  <c r="F106" s="1"/>
  <c r="F105" s="1"/>
  <c r="F104" s="1"/>
  <c r="F145"/>
  <c r="F144" s="1"/>
  <c r="F136"/>
  <c r="F135" s="1"/>
  <c r="F120"/>
  <c r="F119"/>
  <c r="F101"/>
  <c r="H93"/>
  <c r="H92" s="1"/>
  <c r="G93"/>
  <c r="G92" s="1"/>
  <c r="H81"/>
  <c r="H80" s="1"/>
  <c r="G81"/>
  <c r="G80" s="1"/>
  <c r="H77"/>
  <c r="G77"/>
  <c r="F77"/>
  <c r="H74"/>
  <c r="G74"/>
  <c r="F74"/>
  <c r="H60"/>
  <c r="H59" s="1"/>
  <c r="G60"/>
  <c r="G59" s="1"/>
  <c r="H57"/>
  <c r="G57"/>
  <c r="H53"/>
  <c r="G53"/>
  <c r="H49"/>
  <c r="G49"/>
  <c r="H45"/>
  <c r="H44" s="1"/>
  <c r="G45"/>
  <c r="G44" s="1"/>
  <c r="H17"/>
  <c r="H16" s="1"/>
  <c r="H15" s="1"/>
  <c r="J376" i="6"/>
  <c r="I376"/>
  <c r="J372"/>
  <c r="I372"/>
  <c r="I456"/>
  <c r="I455" s="1"/>
  <c r="I454" s="1"/>
  <c r="J456"/>
  <c r="J455" s="1"/>
  <c r="J454" s="1"/>
  <c r="H456"/>
  <c r="H455" s="1"/>
  <c r="H454" s="1"/>
  <c r="I632"/>
  <c r="I631" s="1"/>
  <c r="J632"/>
  <c r="J631" s="1"/>
  <c r="H632"/>
  <c r="H631" s="1"/>
  <c r="F369" i="26" l="1"/>
  <c r="D574" i="22"/>
  <c r="E495"/>
  <c r="D219"/>
  <c r="F462"/>
  <c r="F456" s="1"/>
  <c r="F455" s="1"/>
  <c r="F454" s="1"/>
  <c r="E534"/>
  <c r="E574"/>
  <c r="D508"/>
  <c r="D178"/>
  <c r="E527"/>
  <c r="F568"/>
  <c r="D418"/>
  <c r="D409" s="1"/>
  <c r="D495"/>
  <c r="D527"/>
  <c r="D568"/>
  <c r="D161"/>
  <c r="D162"/>
  <c r="E568"/>
  <c r="E418"/>
  <c r="D625"/>
  <c r="D177"/>
  <c r="F161"/>
  <c r="F162"/>
  <c r="E161"/>
  <c r="E162"/>
  <c r="H414" i="6"/>
  <c r="H400"/>
  <c r="F44" i="26"/>
  <c r="F43" s="1"/>
  <c r="H173"/>
  <c r="H172" s="1"/>
  <c r="H171" s="1"/>
  <c r="F631"/>
  <c r="F630" s="1"/>
  <c r="F624" s="1"/>
  <c r="G258"/>
  <c r="G249" s="1"/>
  <c r="G248" s="1"/>
  <c r="H26"/>
  <c r="F177" i="22"/>
  <c r="F258" i="26"/>
  <c r="F249" s="1"/>
  <c r="F248" s="1"/>
  <c r="G154"/>
  <c r="F52"/>
  <c r="F51" s="1"/>
  <c r="G173"/>
  <c r="G172" s="1"/>
  <c r="G171" s="1"/>
  <c r="F606"/>
  <c r="F605" s="1"/>
  <c r="F604" s="1"/>
  <c r="F603" s="1"/>
  <c r="F173"/>
  <c r="F172" s="1"/>
  <c r="F171" s="1"/>
  <c r="H258"/>
  <c r="H249" s="1"/>
  <c r="H248" s="1"/>
  <c r="F154"/>
  <c r="H112"/>
  <c r="F26"/>
  <c r="G26"/>
  <c r="F125"/>
  <c r="H154"/>
  <c r="F147"/>
  <c r="F163"/>
  <c r="D429" i="22"/>
  <c r="F138" i="26"/>
  <c r="G112"/>
  <c r="F112"/>
  <c r="F429" i="22"/>
  <c r="E429"/>
  <c r="F409"/>
  <c r="E409"/>
  <c r="I371" i="6"/>
  <c r="I370" s="1"/>
  <c r="J371"/>
  <c r="J370" s="1"/>
  <c r="F305" i="22"/>
  <c r="D343"/>
  <c r="D462"/>
  <c r="D391"/>
  <c r="F562"/>
  <c r="F551" s="1"/>
  <c r="H163" i="26"/>
  <c r="D562" i="22"/>
  <c r="D551" s="1"/>
  <c r="F495"/>
  <c r="F343"/>
  <c r="D457"/>
  <c r="E462"/>
  <c r="E456" s="1"/>
  <c r="E455" s="1"/>
  <c r="E454" s="1"/>
  <c r="F527"/>
  <c r="E562"/>
  <c r="E551" s="1"/>
  <c r="G163" i="26"/>
  <c r="E343" i="22"/>
  <c r="D278"/>
  <c r="E391"/>
  <c r="H52" i="26"/>
  <c r="H51" s="1"/>
  <c r="G778"/>
  <c r="G777" s="1"/>
  <c r="G776" s="1"/>
  <c r="G775" s="1"/>
  <c r="G774" s="1"/>
  <c r="F355" i="22"/>
  <c r="D355"/>
  <c r="E355"/>
  <c r="D285"/>
  <c r="D294"/>
  <c r="E166"/>
  <c r="E167"/>
  <c r="E314"/>
  <c r="F201"/>
  <c r="F200" s="1"/>
  <c r="E201"/>
  <c r="E200" s="1"/>
  <c r="D43"/>
  <c r="E294"/>
  <c r="E285" s="1"/>
  <c r="D167"/>
  <c r="D166" s="1"/>
  <c r="F306"/>
  <c r="D314"/>
  <c r="F294"/>
  <c r="F285" s="1"/>
  <c r="F168"/>
  <c r="E306"/>
  <c r="E305"/>
  <c r="D305"/>
  <c r="D306"/>
  <c r="F313"/>
  <c r="F314"/>
  <c r="E313"/>
  <c r="H237" i="26"/>
  <c r="H228" s="1"/>
  <c r="H227" s="1"/>
  <c r="H226" s="1"/>
  <c r="G237"/>
  <c r="G228" s="1"/>
  <c r="G227" s="1"/>
  <c r="G226" s="1"/>
  <c r="F237"/>
  <c r="F228" s="1"/>
  <c r="F227" s="1"/>
  <c r="F226" s="1"/>
  <c r="G759"/>
  <c r="G73"/>
  <c r="G72" s="1"/>
  <c r="F572"/>
  <c r="F571" s="1"/>
  <c r="F570" s="1"/>
  <c r="F569" s="1"/>
  <c r="G631"/>
  <c r="G630" s="1"/>
  <c r="G624" s="1"/>
  <c r="F758"/>
  <c r="G570"/>
  <c r="G569" s="1"/>
  <c r="G571"/>
  <c r="G52"/>
  <c r="G51" s="1"/>
  <c r="F73"/>
  <c r="F72" s="1"/>
  <c r="H326"/>
  <c r="H320" s="1"/>
  <c r="H319" s="1"/>
  <c r="H318" s="1"/>
  <c r="H306" s="1"/>
  <c r="H299" s="1"/>
  <c r="G369"/>
  <c r="G368" s="1"/>
  <c r="G367" s="1"/>
  <c r="G366" s="1"/>
  <c r="H748"/>
  <c r="H747" s="1"/>
  <c r="H746" s="1"/>
  <c r="G572"/>
  <c r="H766"/>
  <c r="G125"/>
  <c r="D18" i="22"/>
  <c r="E18"/>
  <c r="F18"/>
  <c r="H43" i="26"/>
  <c r="H778"/>
  <c r="H777" s="1"/>
  <c r="H776" s="1"/>
  <c r="H775" s="1"/>
  <c r="H774" s="1"/>
  <c r="H572"/>
  <c r="G709"/>
  <c r="G708" s="1"/>
  <c r="G707" s="1"/>
  <c r="G767"/>
  <c r="F167" i="22"/>
  <c r="F166"/>
  <c r="H571" i="26"/>
  <c r="H570"/>
  <c r="H569" s="1"/>
  <c r="G766"/>
  <c r="G309"/>
  <c r="H295"/>
  <c r="F660"/>
  <c r="H709"/>
  <c r="H708" s="1"/>
  <c r="H707" s="1"/>
  <c r="F709"/>
  <c r="F708" s="1"/>
  <c r="F707" s="1"/>
  <c r="F719"/>
  <c r="H767"/>
  <c r="F748"/>
  <c r="F747" s="1"/>
  <c r="F746" s="1"/>
  <c r="F759"/>
  <c r="F778"/>
  <c r="F777" s="1"/>
  <c r="F776" s="1"/>
  <c r="F775" s="1"/>
  <c r="F774" s="1"/>
  <c r="G326"/>
  <c r="G320" s="1"/>
  <c r="G319" s="1"/>
  <c r="G318" s="1"/>
  <c r="G306" s="1"/>
  <c r="G299" s="1"/>
  <c r="G748"/>
  <c r="G747" s="1"/>
  <c r="G746" s="1"/>
  <c r="H759"/>
  <c r="H758"/>
  <c r="F767"/>
  <c r="F766"/>
  <c r="G758"/>
  <c r="G43"/>
  <c r="H125"/>
  <c r="H606"/>
  <c r="H605" s="1"/>
  <c r="H604" s="1"/>
  <c r="H603" s="1"/>
  <c r="G606"/>
  <c r="G605" s="1"/>
  <c r="G604" s="1"/>
  <c r="G603" s="1"/>
  <c r="G582"/>
  <c r="H369"/>
  <c r="H368" s="1"/>
  <c r="H367" s="1"/>
  <c r="H366" s="1"/>
  <c r="F492"/>
  <c r="H185"/>
  <c r="H184" s="1"/>
  <c r="H183" s="1"/>
  <c r="H182" s="1"/>
  <c r="H309"/>
  <c r="F321"/>
  <c r="F484"/>
  <c r="F483" s="1"/>
  <c r="F482" s="1"/>
  <c r="H631"/>
  <c r="H630" s="1"/>
  <c r="H624" s="1"/>
  <c r="F582"/>
  <c r="H592"/>
  <c r="H484"/>
  <c r="H483" s="1"/>
  <c r="H482" s="1"/>
  <c r="H492"/>
  <c r="H582"/>
  <c r="F592"/>
  <c r="H642"/>
  <c r="H641" s="1"/>
  <c r="H640" s="1"/>
  <c r="H639" s="1"/>
  <c r="H638" s="1"/>
  <c r="F185"/>
  <c r="F184" s="1"/>
  <c r="F183" s="1"/>
  <c r="F182" s="1"/>
  <c r="G492"/>
  <c r="G592"/>
  <c r="G642"/>
  <c r="G641" s="1"/>
  <c r="G640" s="1"/>
  <c r="G639" s="1"/>
  <c r="G638" s="1"/>
  <c r="G484"/>
  <c r="G483" s="1"/>
  <c r="G482" s="1"/>
  <c r="F389"/>
  <c r="F368" s="1"/>
  <c r="G204"/>
  <c r="G203" s="1"/>
  <c r="G206"/>
  <c r="G185"/>
  <c r="G184" s="1"/>
  <c r="G183" s="1"/>
  <c r="G182" s="1"/>
  <c r="F206"/>
  <c r="G147"/>
  <c r="H147"/>
  <c r="F205"/>
  <c r="F219"/>
  <c r="F218" s="1"/>
  <c r="F217" s="1"/>
  <c r="F216" s="1"/>
  <c r="F296"/>
  <c r="H73"/>
  <c r="H72" s="1"/>
  <c r="F308"/>
  <c r="F307" s="1"/>
  <c r="F326"/>
  <c r="G295"/>
  <c r="F350"/>
  <c r="F349" s="1"/>
  <c r="G205"/>
  <c r="H206"/>
  <c r="H204"/>
  <c r="H203" s="1"/>
  <c r="I808" i="6"/>
  <c r="I807" s="1"/>
  <c r="I806" s="1"/>
  <c r="I805" s="1"/>
  <c r="J808"/>
  <c r="J807" s="1"/>
  <c r="J806" s="1"/>
  <c r="J805" s="1"/>
  <c r="H808"/>
  <c r="H807" s="1"/>
  <c r="H806" s="1"/>
  <c r="H805" s="1"/>
  <c r="D456" i="22" l="1"/>
  <c r="D455" s="1"/>
  <c r="D454" s="1"/>
  <c r="F247" i="26"/>
  <c r="F202" s="1"/>
  <c r="D201" i="22"/>
  <c r="F42" i="26"/>
  <c r="F41" s="1"/>
  <c r="G491"/>
  <c r="F642"/>
  <c r="F757"/>
  <c r="F756" s="1"/>
  <c r="F602"/>
  <c r="G42"/>
  <c r="G41" s="1"/>
  <c r="H602"/>
  <c r="G602"/>
  <c r="H757"/>
  <c r="H756" s="1"/>
  <c r="H42"/>
  <c r="H41" s="1"/>
  <c r="H247"/>
  <c r="H202" s="1"/>
  <c r="H581"/>
  <c r="H580" s="1"/>
  <c r="G757"/>
  <c r="G756" s="1"/>
  <c r="F320"/>
  <c r="F319" s="1"/>
  <c r="F318" s="1"/>
  <c r="F306" s="1"/>
  <c r="F299" s="1"/>
  <c r="G581"/>
  <c r="G580" s="1"/>
  <c r="F581"/>
  <c r="F580" s="1"/>
  <c r="G247"/>
  <c r="G202" s="1"/>
  <c r="H415"/>
  <c r="H414" s="1"/>
  <c r="F415"/>
  <c r="F414" s="1"/>
  <c r="H491"/>
  <c r="F491"/>
  <c r="F367"/>
  <c r="F366" s="1"/>
  <c r="G415"/>
  <c r="G414" s="1"/>
  <c r="H57" i="6"/>
  <c r="J56"/>
  <c r="J55" s="1"/>
  <c r="I56"/>
  <c r="I54" s="1"/>
  <c r="H56"/>
  <c r="H53" s="1"/>
  <c r="D200" i="22" l="1"/>
  <c r="F641" i="26"/>
  <c r="F640" s="1"/>
  <c r="F639" s="1"/>
  <c r="F638" s="1"/>
  <c r="H54" i="6"/>
  <c r="I55"/>
  <c r="H55"/>
  <c r="J53"/>
  <c r="I53"/>
  <c r="J54"/>
  <c r="I73"/>
  <c r="I72" s="1"/>
  <c r="J73"/>
  <c r="J72" s="1"/>
  <c r="H73"/>
  <c r="H72" s="1"/>
  <c r="D277" i="22"/>
  <c r="D276" s="1"/>
  <c r="I32" i="6"/>
  <c r="J32"/>
  <c r="H32"/>
  <c r="I431"/>
  <c r="I430" s="1"/>
  <c r="I429" s="1"/>
  <c r="I428" s="1"/>
  <c r="I427" s="1"/>
  <c r="J431"/>
  <c r="J430" s="1"/>
  <c r="J429" s="1"/>
  <c r="J428" s="1"/>
  <c r="J427" s="1"/>
  <c r="H431"/>
  <c r="H430" s="1"/>
  <c r="H429" s="1"/>
  <c r="H428" s="1"/>
  <c r="H427" s="1"/>
  <c r="I367"/>
  <c r="I366" s="1"/>
  <c r="I365" s="1"/>
  <c r="J367"/>
  <c r="J366" s="1"/>
  <c r="J365" s="1"/>
  <c r="H367"/>
  <c r="H366" s="1"/>
  <c r="H365" s="1"/>
  <c r="I389" l="1"/>
  <c r="I388" s="1"/>
  <c r="J389"/>
  <c r="J388" s="1"/>
  <c r="H389"/>
  <c r="H388" s="1"/>
  <c r="E46" i="3" l="1"/>
  <c r="F46"/>
  <c r="D46"/>
  <c r="J479" i="6"/>
  <c r="J478" s="1"/>
  <c r="I479"/>
  <c r="I478" s="1"/>
  <c r="H479"/>
  <c r="H478" s="1"/>
  <c r="J476"/>
  <c r="J475" s="1"/>
  <c r="I476"/>
  <c r="I475" s="1"/>
  <c r="H476"/>
  <c r="H475" s="1"/>
  <c r="D31" i="3"/>
  <c r="F546" i="22"/>
  <c r="F545" s="1"/>
  <c r="E546"/>
  <c r="E545" s="1"/>
  <c r="D546"/>
  <c r="D545" s="1"/>
  <c r="E549"/>
  <c r="E548" s="1"/>
  <c r="F549"/>
  <c r="F548" s="1"/>
  <c r="E490"/>
  <c r="F490"/>
  <c r="F630"/>
  <c r="E630"/>
  <c r="F626"/>
  <c r="E626"/>
  <c r="D642"/>
  <c r="F638"/>
  <c r="F637" s="1"/>
  <c r="E638"/>
  <c r="E637" s="1"/>
  <c r="D638"/>
  <c r="D637" s="1"/>
  <c r="F616"/>
  <c r="E616"/>
  <c r="F612"/>
  <c r="E612"/>
  <c r="F492"/>
  <c r="F491" s="1"/>
  <c r="E492"/>
  <c r="E491" s="1"/>
  <c r="D492"/>
  <c r="D491" s="1"/>
  <c r="D490"/>
  <c r="F543"/>
  <c r="F542" s="1"/>
  <c r="E543"/>
  <c r="E542" s="1"/>
  <c r="F540"/>
  <c r="F539" s="1"/>
  <c r="E540"/>
  <c r="E539" s="1"/>
  <c r="F515"/>
  <c r="F514" s="1"/>
  <c r="E515"/>
  <c r="E514" s="1"/>
  <c r="E518"/>
  <c r="E517" s="1"/>
  <c r="F518"/>
  <c r="F517" s="1"/>
  <c r="F487"/>
  <c r="F486" s="1"/>
  <c r="E487"/>
  <c r="D487"/>
  <c r="D486" s="1"/>
  <c r="F406"/>
  <c r="F405" s="1"/>
  <c r="F404" s="1"/>
  <c r="F403" s="1"/>
  <c r="E406"/>
  <c r="E405" s="1"/>
  <c r="E404" s="1"/>
  <c r="E403" s="1"/>
  <c r="D406"/>
  <c r="D405" s="1"/>
  <c r="D404" s="1"/>
  <c r="D403" s="1"/>
  <c r="F401"/>
  <c r="F400" s="1"/>
  <c r="F399" s="1"/>
  <c r="E401"/>
  <c r="E400" s="1"/>
  <c r="E399" s="1"/>
  <c r="D401"/>
  <c r="D400" s="1"/>
  <c r="D399" s="1"/>
  <c r="F387"/>
  <c r="F386" s="1"/>
  <c r="E387"/>
  <c r="E386" s="1"/>
  <c r="D387"/>
  <c r="D386" s="1"/>
  <c r="F384"/>
  <c r="F383" s="1"/>
  <c r="E384"/>
  <c r="E383" s="1"/>
  <c r="D384"/>
  <c r="D383" s="1"/>
  <c r="F381"/>
  <c r="F380" s="1"/>
  <c r="E381"/>
  <c r="E380" s="1"/>
  <c r="D381"/>
  <c r="D380" s="1"/>
  <c r="F376"/>
  <c r="F375" s="1"/>
  <c r="F365" s="1"/>
  <c r="E376"/>
  <c r="E375" s="1"/>
  <c r="E365" s="1"/>
  <c r="D376"/>
  <c r="D375" s="1"/>
  <c r="D365" s="1"/>
  <c r="F340"/>
  <c r="F339" s="1"/>
  <c r="E340"/>
  <c r="E339" s="1"/>
  <c r="D340"/>
  <c r="D339" s="1"/>
  <c r="F337"/>
  <c r="F336" s="1"/>
  <c r="E337"/>
  <c r="E336" s="1"/>
  <c r="D337"/>
  <c r="D336" s="1"/>
  <c r="D334"/>
  <c r="D333" s="1"/>
  <c r="F330"/>
  <c r="F323" s="1"/>
  <c r="E330"/>
  <c r="E323" s="1"/>
  <c r="D330"/>
  <c r="D323" s="1"/>
  <c r="F277"/>
  <c r="F276" s="1"/>
  <c r="E277"/>
  <c r="E276" s="1"/>
  <c r="F274"/>
  <c r="F273" s="1"/>
  <c r="F272" s="1"/>
  <c r="F271" s="1"/>
  <c r="F199" s="1"/>
  <c r="E274"/>
  <c r="E273" s="1"/>
  <c r="E272" s="1"/>
  <c r="E271" s="1"/>
  <c r="E199" s="1"/>
  <c r="D274"/>
  <c r="D273" s="1"/>
  <c r="D272" s="1"/>
  <c r="D271" s="1"/>
  <c r="D199" s="1"/>
  <c r="F197"/>
  <c r="F196" s="1"/>
  <c r="F176" s="1"/>
  <c r="E197"/>
  <c r="E196" s="1"/>
  <c r="E176" s="1"/>
  <c r="D197"/>
  <c r="D196" s="1"/>
  <c r="D176" s="1"/>
  <c r="F36"/>
  <c r="F35" s="1"/>
  <c r="E36"/>
  <c r="E35" s="1"/>
  <c r="D36"/>
  <c r="D35" s="1"/>
  <c r="D39"/>
  <c r="D38" s="1"/>
  <c r="E39"/>
  <c r="E38" s="1"/>
  <c r="F39"/>
  <c r="F38" s="1"/>
  <c r="H743" i="26"/>
  <c r="H742" s="1"/>
  <c r="G743"/>
  <c r="G742" s="1"/>
  <c r="F743"/>
  <c r="F742" s="1"/>
  <c r="H740"/>
  <c r="H739" s="1"/>
  <c r="G740"/>
  <c r="G739" s="1"/>
  <c r="F740"/>
  <c r="F739" s="1"/>
  <c r="H160"/>
  <c r="H159" s="1"/>
  <c r="G160"/>
  <c r="G159" s="1"/>
  <c r="F160"/>
  <c r="F159" s="1"/>
  <c r="H145"/>
  <c r="H144" s="1"/>
  <c r="G145"/>
  <c r="G144" s="1"/>
  <c r="H136"/>
  <c r="H135" s="1"/>
  <c r="G136"/>
  <c r="G135" s="1"/>
  <c r="H120"/>
  <c r="G120"/>
  <c r="H119"/>
  <c r="G119"/>
  <c r="H90"/>
  <c r="G90"/>
  <c r="F90"/>
  <c r="H86"/>
  <c r="G86"/>
  <c r="F86"/>
  <c r="F38"/>
  <c r="H34"/>
  <c r="H33" s="1"/>
  <c r="G34"/>
  <c r="G33" s="1"/>
  <c r="F34"/>
  <c r="F33" s="1"/>
  <c r="J451" i="6"/>
  <c r="J450" s="1"/>
  <c r="I451"/>
  <c r="I450" s="1"/>
  <c r="H451"/>
  <c r="H450" s="1"/>
  <c r="I234"/>
  <c r="I233" s="1"/>
  <c r="J234"/>
  <c r="J233" s="1"/>
  <c r="H234"/>
  <c r="H233" s="1"/>
  <c r="H89"/>
  <c r="J100"/>
  <c r="I100"/>
  <c r="H100"/>
  <c r="I561"/>
  <c r="I560" s="1"/>
  <c r="J561"/>
  <c r="J560" s="1"/>
  <c r="H561"/>
  <c r="H560" s="1"/>
  <c r="I556"/>
  <c r="J556"/>
  <c r="H556"/>
  <c r="I558"/>
  <c r="I555" s="1"/>
  <c r="J558"/>
  <c r="J555" s="1"/>
  <c r="H558"/>
  <c r="I724"/>
  <c r="I723" s="1"/>
  <c r="J724"/>
  <c r="J723" s="1"/>
  <c r="H724"/>
  <c r="H723" s="1"/>
  <c r="J727"/>
  <c r="J726" s="1"/>
  <c r="I727"/>
  <c r="I726" s="1"/>
  <c r="H727"/>
  <c r="H726" s="1"/>
  <c r="I776"/>
  <c r="J776"/>
  <c r="H776"/>
  <c r="I635"/>
  <c r="I634" s="1"/>
  <c r="J635"/>
  <c r="J634" s="1"/>
  <c r="H635"/>
  <c r="H634" s="1"/>
  <c r="H555" l="1"/>
  <c r="D34" i="22"/>
  <c r="F625"/>
  <c r="E34"/>
  <c r="E17" s="1"/>
  <c r="E16" s="1"/>
  <c r="F34"/>
  <c r="F17" s="1"/>
  <c r="F16" s="1"/>
  <c r="E611"/>
  <c r="F611"/>
  <c r="F745" i="26"/>
  <c r="G745"/>
  <c r="H745"/>
  <c r="H474" i="6"/>
  <c r="H473" s="1"/>
  <c r="H472" s="1"/>
  <c r="H471" s="1"/>
  <c r="J474"/>
  <c r="J473" s="1"/>
  <c r="J472" s="1"/>
  <c r="J471" s="1"/>
  <c r="I474"/>
  <c r="I473" s="1"/>
  <c r="I472" s="1"/>
  <c r="I471" s="1"/>
  <c r="E342" i="22"/>
  <c r="E625"/>
  <c r="D379"/>
  <c r="D378" s="1"/>
  <c r="E390"/>
  <c r="E389" s="1"/>
  <c r="D342"/>
  <c r="F342"/>
  <c r="E408"/>
  <c r="D408"/>
  <c r="F379"/>
  <c r="F378" s="1"/>
  <c r="D390"/>
  <c r="D389" s="1"/>
  <c r="E332"/>
  <c r="E322" s="1"/>
  <c r="F390"/>
  <c r="F389" s="1"/>
  <c r="E379"/>
  <c r="E378" s="1"/>
  <c r="E486"/>
  <c r="F408"/>
  <c r="F332"/>
  <c r="F322" s="1"/>
  <c r="D332"/>
  <c r="D322" s="1"/>
  <c r="D304"/>
  <c r="F304"/>
  <c r="E304"/>
  <c r="H25" i="26"/>
  <c r="H24" s="1"/>
  <c r="H23" s="1"/>
  <c r="F85"/>
  <c r="F79" s="1"/>
  <c r="F71" s="1"/>
  <c r="G170"/>
  <c r="F170"/>
  <c r="H170"/>
  <c r="H85"/>
  <c r="H79" s="1"/>
  <c r="G85"/>
  <c r="G79" s="1"/>
  <c r="H162"/>
  <c r="G162"/>
  <c r="F162"/>
  <c r="F25"/>
  <c r="F24" s="1"/>
  <c r="F23" s="1"/>
  <c r="G25"/>
  <c r="G24" s="1"/>
  <c r="G23" s="1"/>
  <c r="H722" i="6"/>
  <c r="H721" s="1"/>
  <c r="H720" s="1"/>
  <c r="J722"/>
  <c r="J721" s="1"/>
  <c r="J720" s="1"/>
  <c r="I722"/>
  <c r="I721" s="1"/>
  <c r="I720" s="1"/>
  <c r="J412"/>
  <c r="J409" s="1"/>
  <c r="J408" s="1"/>
  <c r="I412"/>
  <c r="I409" s="1"/>
  <c r="I408" s="1"/>
  <c r="H412"/>
  <c r="J410"/>
  <c r="I410"/>
  <c r="H410"/>
  <c r="J386"/>
  <c r="J383" s="1"/>
  <c r="I386"/>
  <c r="I383" s="1"/>
  <c r="H386"/>
  <c r="J384"/>
  <c r="I384"/>
  <c r="H384"/>
  <c r="I261"/>
  <c r="J261"/>
  <c r="H261"/>
  <c r="I618"/>
  <c r="I617" s="1"/>
  <c r="J618"/>
  <c r="J617" s="1"/>
  <c r="H618"/>
  <c r="H617" s="1"/>
  <c r="I621"/>
  <c r="I620" s="1"/>
  <c r="J621"/>
  <c r="J620" s="1"/>
  <c r="H621"/>
  <c r="H620" s="1"/>
  <c r="I681"/>
  <c r="I680" s="1"/>
  <c r="J681"/>
  <c r="J680" s="1"/>
  <c r="H681"/>
  <c r="H680" s="1"/>
  <c r="I684"/>
  <c r="I683" s="1"/>
  <c r="J684"/>
  <c r="J683" s="1"/>
  <c r="H684"/>
  <c r="H683" s="1"/>
  <c r="I755"/>
  <c r="I754" s="1"/>
  <c r="J755"/>
  <c r="J754" s="1"/>
  <c r="H755"/>
  <c r="H754" s="1"/>
  <c r="H757"/>
  <c r="J757"/>
  <c r="I757" s="1"/>
  <c r="I758"/>
  <c r="J758"/>
  <c r="I718"/>
  <c r="I717" s="1"/>
  <c r="J718"/>
  <c r="J717" s="1"/>
  <c r="H718"/>
  <c r="H717" s="1"/>
  <c r="I275"/>
  <c r="I274" s="1"/>
  <c r="J275"/>
  <c r="J274" s="1"/>
  <c r="H275"/>
  <c r="H274" s="1"/>
  <c r="J358"/>
  <c r="J357" s="1"/>
  <c r="I358"/>
  <c r="I357" s="1"/>
  <c r="H358"/>
  <c r="H357" s="1"/>
  <c r="J355"/>
  <c r="J354" s="1"/>
  <c r="I355"/>
  <c r="I354" s="1"/>
  <c r="H355"/>
  <c r="H354" s="1"/>
  <c r="I326"/>
  <c r="I325" s="1"/>
  <c r="J326"/>
  <c r="J325" s="1"/>
  <c r="H326"/>
  <c r="H325" s="1"/>
  <c r="I322"/>
  <c r="I321" s="1"/>
  <c r="J322"/>
  <c r="J321" s="1"/>
  <c r="H322"/>
  <c r="H321" s="1"/>
  <c r="D17" i="22" l="1"/>
  <c r="D16" s="1"/>
  <c r="D15" s="1"/>
  <c r="D321"/>
  <c r="E321"/>
  <c r="E354"/>
  <c r="E353" s="1"/>
  <c r="F321"/>
  <c r="D354"/>
  <c r="D353" s="1"/>
  <c r="F354"/>
  <c r="F353" s="1"/>
  <c r="F124" i="26"/>
  <c r="H409" i="6"/>
  <c r="H383"/>
  <c r="E15" i="22" l="1"/>
  <c r="F15"/>
  <c r="I300" i="6"/>
  <c r="I299" s="1"/>
  <c r="I298" s="1"/>
  <c r="I297" s="1"/>
  <c r="I296" s="1"/>
  <c r="J300"/>
  <c r="J299" s="1"/>
  <c r="J298" s="1"/>
  <c r="J297" s="1"/>
  <c r="J296" s="1"/>
  <c r="H300"/>
  <c r="H299" s="1"/>
  <c r="H298" s="1"/>
  <c r="H297" s="1"/>
  <c r="H296" s="1"/>
  <c r="I278"/>
  <c r="I277" s="1"/>
  <c r="J278"/>
  <c r="J277" s="1"/>
  <c r="H278"/>
  <c r="H277" s="1"/>
  <c r="I253" l="1"/>
  <c r="I252" s="1"/>
  <c r="J253"/>
  <c r="J252" s="1"/>
  <c r="I250"/>
  <c r="I249" s="1"/>
  <c r="J250"/>
  <c r="J249" s="1"/>
  <c r="H250"/>
  <c r="H249" s="1"/>
  <c r="H253"/>
  <c r="H252" s="1"/>
  <c r="H122"/>
  <c r="I294"/>
  <c r="I293" s="1"/>
  <c r="I292" s="1"/>
  <c r="J294"/>
  <c r="J293" s="1"/>
  <c r="J292" s="1"/>
  <c r="H294"/>
  <c r="H293" s="1"/>
  <c r="H292" s="1"/>
  <c r="I184"/>
  <c r="I183" s="1"/>
  <c r="J184"/>
  <c r="J183" s="1"/>
  <c r="I187"/>
  <c r="I186" s="1"/>
  <c r="J187"/>
  <c r="J186" s="1"/>
  <c r="H187"/>
  <c r="H186" s="1"/>
  <c r="H184"/>
  <c r="H183" s="1"/>
  <c r="H97"/>
  <c r="H93"/>
  <c r="H92" l="1"/>
  <c r="J97" l="1"/>
  <c r="I97"/>
  <c r="J93"/>
  <c r="I93"/>
  <c r="I290"/>
  <c r="I289" s="1"/>
  <c r="I288" s="1"/>
  <c r="I287" s="1"/>
  <c r="I286" s="1"/>
  <c r="J290"/>
  <c r="J289" s="1"/>
  <c r="J288" s="1"/>
  <c r="J287" s="1"/>
  <c r="J286" s="1"/>
  <c r="I281"/>
  <c r="I280" s="1"/>
  <c r="J281"/>
  <c r="J280" s="1"/>
  <c r="I269"/>
  <c r="I268" s="1"/>
  <c r="J269"/>
  <c r="J268" s="1"/>
  <c r="I28"/>
  <c r="J28"/>
  <c r="J92" l="1"/>
  <c r="I92"/>
  <c r="H531"/>
  <c r="H269"/>
  <c r="H268" s="1"/>
  <c r="H506" l="1"/>
  <c r="H505" s="1"/>
  <c r="H420"/>
  <c r="H419" s="1"/>
  <c r="H406"/>
  <c r="H405" s="1"/>
  <c r="J27"/>
  <c r="J26" s="1"/>
  <c r="I27"/>
  <c r="I26" s="1"/>
  <c r="H28"/>
  <c r="H27" s="1"/>
  <c r="H26" s="1"/>
  <c r="H281"/>
  <c r="H280" s="1"/>
  <c r="H408" l="1"/>
  <c r="I644" l="1"/>
  <c r="I643" s="1"/>
  <c r="J644"/>
  <c r="J643" s="1"/>
  <c r="I749"/>
  <c r="I748" s="1"/>
  <c r="J749"/>
  <c r="J748" s="1"/>
  <c r="I752"/>
  <c r="I751" s="1"/>
  <c r="J752"/>
  <c r="J751" s="1"/>
  <c r="I746"/>
  <c r="I745" s="1"/>
  <c r="J746"/>
  <c r="J745" s="1"/>
  <c r="I688"/>
  <c r="I687" s="1"/>
  <c r="J688"/>
  <c r="J687" s="1"/>
  <c r="I678"/>
  <c r="I677" s="1"/>
  <c r="J678"/>
  <c r="J677" s="1"/>
  <c r="H314"/>
  <c r="H313" s="1"/>
  <c r="H318"/>
  <c r="H317" s="1"/>
  <c r="H749"/>
  <c r="H748" s="1"/>
  <c r="H752"/>
  <c r="H751" s="1"/>
  <c r="H688"/>
  <c r="H687" s="1"/>
  <c r="H290"/>
  <c r="H289" s="1"/>
  <c r="H288" s="1"/>
  <c r="H398"/>
  <c r="H397" s="1"/>
  <c r="H746"/>
  <c r="H745" s="1"/>
  <c r="H678"/>
  <c r="H677" s="1"/>
  <c r="H644"/>
  <c r="H643" s="1"/>
  <c r="H287" l="1"/>
  <c r="H286" s="1"/>
  <c r="I224"/>
  <c r="I223" s="1"/>
  <c r="J224"/>
  <c r="J223" s="1"/>
  <c r="F521" i="22"/>
  <c r="F520" s="1"/>
  <c r="F494" s="1"/>
  <c r="E521"/>
  <c r="E520" s="1"/>
  <c r="E494" s="1"/>
  <c r="D521"/>
  <c r="D520" s="1"/>
  <c r="D494" s="1"/>
  <c r="F41"/>
  <c r="E41"/>
  <c r="D41"/>
  <c r="I579" i="6"/>
  <c r="J579"/>
  <c r="I615"/>
  <c r="I614" s="1"/>
  <c r="J615"/>
  <c r="J614" s="1"/>
  <c r="I638"/>
  <c r="I637" s="1"/>
  <c r="J638"/>
  <c r="J637" s="1"/>
  <c r="I666"/>
  <c r="I665" s="1"/>
  <c r="J666"/>
  <c r="J665" s="1"/>
  <c r="I669"/>
  <c r="I668" s="1"/>
  <c r="J669"/>
  <c r="J668" s="1"/>
  <c r="I675"/>
  <c r="I674" s="1"/>
  <c r="J675"/>
  <c r="J674" s="1"/>
  <c r="I695"/>
  <c r="I694" s="1"/>
  <c r="J695"/>
  <c r="J694" s="1"/>
  <c r="I702"/>
  <c r="I701" s="1"/>
  <c r="J702"/>
  <c r="J701" s="1"/>
  <c r="I743"/>
  <c r="I742" s="1"/>
  <c r="J743"/>
  <c r="J742" s="1"/>
  <c r="I778"/>
  <c r="I775" s="1"/>
  <c r="J778"/>
  <c r="J775" s="1"/>
  <c r="I308"/>
  <c r="J308"/>
  <c r="I163"/>
  <c r="I162" s="1"/>
  <c r="J163"/>
  <c r="J162" s="1"/>
  <c r="I181"/>
  <c r="I180" s="1"/>
  <c r="I179" s="1"/>
  <c r="J181"/>
  <c r="J180" s="1"/>
  <c r="J179" s="1"/>
  <c r="I89"/>
  <c r="J89"/>
  <c r="I582"/>
  <c r="J582"/>
  <c r="H582"/>
  <c r="H579"/>
  <c r="I264"/>
  <c r="J264"/>
  <c r="H264"/>
  <c r="I272"/>
  <c r="I271" s="1"/>
  <c r="J272"/>
  <c r="J271" s="1"/>
  <c r="I266"/>
  <c r="J266"/>
  <c r="I259"/>
  <c r="I258" s="1"/>
  <c r="J259"/>
  <c r="J258" s="1"/>
  <c r="H638"/>
  <c r="H637" s="1"/>
  <c r="H669"/>
  <c r="H668" s="1"/>
  <c r="J578" l="1"/>
  <c r="J577" s="1"/>
  <c r="J263"/>
  <c r="I263"/>
  <c r="I578"/>
  <c r="I577" s="1"/>
  <c r="G169" i="26"/>
  <c r="H578" i="6"/>
  <c r="H577" s="1"/>
  <c r="F169" i="26" l="1"/>
  <c r="H169"/>
  <c r="H272" i="6" l="1"/>
  <c r="H271" s="1"/>
  <c r="I713" l="1"/>
  <c r="J713"/>
  <c r="H715"/>
  <c r="H714" s="1"/>
  <c r="H713" s="1"/>
  <c r="H181"/>
  <c r="H180" s="1"/>
  <c r="H179" s="1"/>
  <c r="H675"/>
  <c r="H674" s="1"/>
  <c r="H743"/>
  <c r="H742" s="1"/>
  <c r="H695"/>
  <c r="H694" s="1"/>
  <c r="H778"/>
  <c r="H775" s="1"/>
  <c r="H702"/>
  <c r="H701" s="1"/>
  <c r="H163"/>
  <c r="H162" s="1"/>
  <c r="H586"/>
  <c r="J227" l="1"/>
  <c r="J226" s="1"/>
  <c r="I227"/>
  <c r="I226" s="1"/>
  <c r="H227"/>
  <c r="H226" s="1"/>
  <c r="H615"/>
  <c r="H614" s="1"/>
  <c r="H666"/>
  <c r="H665" s="1"/>
  <c r="H308"/>
  <c r="H224"/>
  <c r="H223" s="1"/>
  <c r="H266"/>
  <c r="H263" s="1"/>
  <c r="H259"/>
  <c r="H258" s="1"/>
  <c r="I663" l="1"/>
  <c r="F14" i="3"/>
  <c r="D14"/>
  <c r="E14"/>
  <c r="I331" i="6"/>
  <c r="J331"/>
  <c r="H331"/>
  <c r="J448"/>
  <c r="J447" s="1"/>
  <c r="I448"/>
  <c r="I447" s="1"/>
  <c r="H448"/>
  <c r="H447" s="1"/>
  <c r="J445"/>
  <c r="J444" s="1"/>
  <c r="I445"/>
  <c r="I444" s="1"/>
  <c r="H445"/>
  <c r="H444" s="1"/>
  <c r="H443" l="1"/>
  <c r="J443"/>
  <c r="I443"/>
  <c r="E20" i="15"/>
  <c r="F20"/>
  <c r="E31" i="3"/>
  <c r="F31"/>
  <c r="E619" i="22"/>
  <c r="F619"/>
  <c r="F623"/>
  <c r="E623"/>
  <c r="I102" i="6"/>
  <c r="I99" s="1"/>
  <c r="J102"/>
  <c r="J99" s="1"/>
  <c r="I247"/>
  <c r="I245" s="1"/>
  <c r="I244" s="1"/>
  <c r="J247"/>
  <c r="J246" s="1"/>
  <c r="I284"/>
  <c r="I283" s="1"/>
  <c r="I257" s="1"/>
  <c r="J284"/>
  <c r="J283" s="1"/>
  <c r="J257" s="1"/>
  <c r="I392"/>
  <c r="I391" s="1"/>
  <c r="J392"/>
  <c r="J391" s="1"/>
  <c r="H735" i="26"/>
  <c r="G735"/>
  <c r="H733"/>
  <c r="G733"/>
  <c r="F735"/>
  <c r="J825" i="6"/>
  <c r="I825"/>
  <c r="J823"/>
  <c r="I823"/>
  <c r="J109"/>
  <c r="I109"/>
  <c r="J106"/>
  <c r="I106"/>
  <c r="J256" l="1"/>
  <c r="J255" s="1"/>
  <c r="I256"/>
  <c r="I255" s="1"/>
  <c r="I243" s="1"/>
  <c r="I246"/>
  <c r="J245"/>
  <c r="J244" s="1"/>
  <c r="I803"/>
  <c r="I802" s="1"/>
  <c r="J803"/>
  <c r="J802" s="1"/>
  <c r="H705" i="26"/>
  <c r="H704" s="1"/>
  <c r="H703" s="1"/>
  <c r="H702" s="1"/>
  <c r="H701" s="1"/>
  <c r="H700" s="1"/>
  <c r="G705"/>
  <c r="G704" s="1"/>
  <c r="G703" s="1"/>
  <c r="G702" s="1"/>
  <c r="G701" s="1"/>
  <c r="G700" s="1"/>
  <c r="F705"/>
  <c r="F704" s="1"/>
  <c r="F703" s="1"/>
  <c r="F702" s="1"/>
  <c r="F701" s="1"/>
  <c r="F700" s="1"/>
  <c r="H68"/>
  <c r="H67" s="1"/>
  <c r="H66" s="1"/>
  <c r="H65" s="1"/>
  <c r="H64" s="1"/>
  <c r="G68"/>
  <c r="G67" s="1"/>
  <c r="G66" s="1"/>
  <c r="G65" s="1"/>
  <c r="G64" s="1"/>
  <c r="F68"/>
  <c r="F67" s="1"/>
  <c r="F66" s="1"/>
  <c r="F65" s="1"/>
  <c r="F64" s="1"/>
  <c r="I20" i="6"/>
  <c r="J20"/>
  <c r="H20"/>
  <c r="J243" l="1"/>
  <c r="F111" i="26"/>
  <c r="G755"/>
  <c r="F568"/>
  <c r="H111"/>
  <c r="G111"/>
  <c r="H71"/>
  <c r="H70" s="1"/>
  <c r="F70"/>
  <c r="G71" l="1"/>
  <c r="G70" s="1"/>
  <c r="H755"/>
  <c r="F755"/>
  <c r="J19" i="6" l="1"/>
  <c r="J18" s="1"/>
  <c r="J17" s="1"/>
  <c r="J16" s="1"/>
  <c r="I19"/>
  <c r="I18" s="1"/>
  <c r="I17" s="1"/>
  <c r="I16" s="1"/>
  <c r="H19"/>
  <c r="H18" s="1"/>
  <c r="H17" s="1"/>
  <c r="H16" s="1"/>
  <c r="J816"/>
  <c r="J815" s="1"/>
  <c r="J814" s="1"/>
  <c r="J813" s="1"/>
  <c r="J812" s="1"/>
  <c r="J811" s="1"/>
  <c r="I816"/>
  <c r="I815" s="1"/>
  <c r="I814" s="1"/>
  <c r="I813" s="1"/>
  <c r="I812" s="1"/>
  <c r="I811" s="1"/>
  <c r="J795"/>
  <c r="J794" s="1"/>
  <c r="I795"/>
  <c r="I794" s="1"/>
  <c r="J792"/>
  <c r="I792"/>
  <c r="J788"/>
  <c r="I788"/>
  <c r="J762"/>
  <c r="J761" s="1"/>
  <c r="J760" s="1"/>
  <c r="I762"/>
  <c r="I761" s="1"/>
  <c r="I760" s="1"/>
  <c r="J737"/>
  <c r="J736" s="1"/>
  <c r="I737"/>
  <c r="I736" s="1"/>
  <c r="J734"/>
  <c r="J733" s="1"/>
  <c r="I734"/>
  <c r="I733" s="1"/>
  <c r="I732" s="1"/>
  <c r="J732" l="1"/>
  <c r="J731" s="1"/>
  <c r="J730" s="1"/>
  <c r="J729" s="1"/>
  <c r="J787"/>
  <c r="I787"/>
  <c r="I731"/>
  <c r="I730" s="1"/>
  <c r="I729" s="1"/>
  <c r="H629"/>
  <c r="H628" s="1"/>
  <c r="H627" s="1"/>
  <c r="H641"/>
  <c r="H640" s="1"/>
  <c r="H650"/>
  <c r="H649" s="1"/>
  <c r="H648" s="1"/>
  <c r="H647" s="1"/>
  <c r="H646" s="1"/>
  <c r="H657"/>
  <c r="H656" s="1"/>
  <c r="H660"/>
  <c r="H659" s="1"/>
  <c r="H663"/>
  <c r="H662" s="1"/>
  <c r="H672"/>
  <c r="H671" s="1"/>
  <c r="H691"/>
  <c r="H690" s="1"/>
  <c r="H686" s="1"/>
  <c r="H698"/>
  <c r="H697" s="1"/>
  <c r="H693" s="1"/>
  <c r="H705"/>
  <c r="H704" s="1"/>
  <c r="H708"/>
  <c r="H707" s="1"/>
  <c r="H711"/>
  <c r="H710" s="1"/>
  <c r="I650"/>
  <c r="I649" s="1"/>
  <c r="I648" s="1"/>
  <c r="I647" s="1"/>
  <c r="I646" s="1"/>
  <c r="J650"/>
  <c r="J649" s="1"/>
  <c r="J648" s="1"/>
  <c r="J647" s="1"/>
  <c r="H612"/>
  <c r="I612"/>
  <c r="J612"/>
  <c r="H655" l="1"/>
  <c r="H654" s="1"/>
  <c r="H700"/>
  <c r="H102"/>
  <c r="H99" s="1"/>
  <c r="J338"/>
  <c r="J337" s="1"/>
  <c r="I338"/>
  <c r="I337" s="1"/>
  <c r="J330"/>
  <c r="J329" s="1"/>
  <c r="I330"/>
  <c r="I329" s="1"/>
  <c r="J310"/>
  <c r="J307" s="1"/>
  <c r="J306" s="1"/>
  <c r="I310"/>
  <c r="I307" s="1"/>
  <c r="I306" s="1"/>
  <c r="J43"/>
  <c r="J42" s="1"/>
  <c r="I43"/>
  <c r="I42" s="1"/>
  <c r="J40"/>
  <c r="I40"/>
  <c r="J36"/>
  <c r="I36"/>
  <c r="I305" l="1"/>
  <c r="I304" s="1"/>
  <c r="J305"/>
  <c r="J304" s="1"/>
  <c r="I35"/>
  <c r="I34" s="1"/>
  <c r="I25" s="1"/>
  <c r="I24" s="1"/>
  <c r="J35"/>
  <c r="J34" s="1"/>
  <c r="J25" s="1"/>
  <c r="J24" s="1"/>
  <c r="H653"/>
  <c r="H652" s="1"/>
  <c r="J336"/>
  <c r="J335"/>
  <c r="I335"/>
  <c r="I336"/>
  <c r="J334" l="1"/>
  <c r="J333"/>
  <c r="I333"/>
  <c r="I334"/>
  <c r="J591" l="1"/>
  <c r="J590" s="1"/>
  <c r="I591"/>
  <c r="I590" s="1"/>
  <c r="J586"/>
  <c r="J585" s="1"/>
  <c r="I586"/>
  <c r="I585" s="1"/>
  <c r="J837"/>
  <c r="I837"/>
  <c r="J833"/>
  <c r="I833"/>
  <c r="H591"/>
  <c r="J547"/>
  <c r="I547"/>
  <c r="J546"/>
  <c r="I546"/>
  <c r="J544"/>
  <c r="I544"/>
  <c r="J540"/>
  <c r="I540"/>
  <c r="J527"/>
  <c r="J526" s="1"/>
  <c r="I527"/>
  <c r="I526" s="1"/>
  <c r="J524"/>
  <c r="I524"/>
  <c r="J520"/>
  <c r="I520"/>
  <c r="I512"/>
  <c r="I511" s="1"/>
  <c r="J512"/>
  <c r="J511" s="1"/>
  <c r="J498"/>
  <c r="J497" s="1"/>
  <c r="I498"/>
  <c r="I497" s="1"/>
  <c r="H498"/>
  <c r="H497" s="1"/>
  <c r="J495"/>
  <c r="J494" s="1"/>
  <c r="I495"/>
  <c r="I494" s="1"/>
  <c r="H495"/>
  <c r="H494" s="1"/>
  <c r="J490"/>
  <c r="J489" s="1"/>
  <c r="I490"/>
  <c r="I489" s="1"/>
  <c r="H490"/>
  <c r="H489" s="1"/>
  <c r="J487"/>
  <c r="J486" s="1"/>
  <c r="I487"/>
  <c r="I486" s="1"/>
  <c r="H487"/>
  <c r="H486" s="1"/>
  <c r="I395"/>
  <c r="I394" s="1"/>
  <c r="I382" s="1"/>
  <c r="J395"/>
  <c r="J394" s="1"/>
  <c r="J382" s="1"/>
  <c r="J361"/>
  <c r="J360" s="1"/>
  <c r="J353" s="1"/>
  <c r="I361"/>
  <c r="I360" s="1"/>
  <c r="I353" s="1"/>
  <c r="H361"/>
  <c r="H360" s="1"/>
  <c r="H353" s="1"/>
  <c r="J351"/>
  <c r="J350" s="1"/>
  <c r="I351"/>
  <c r="I350" s="1"/>
  <c r="H351"/>
  <c r="H350" s="1"/>
  <c r="J348"/>
  <c r="J347" s="1"/>
  <c r="I348"/>
  <c r="I347" s="1"/>
  <c r="H348"/>
  <c r="H347" s="1"/>
  <c r="J345"/>
  <c r="J344" s="1"/>
  <c r="I345"/>
  <c r="I344" s="1"/>
  <c r="H345"/>
  <c r="H344" s="1"/>
  <c r="J241"/>
  <c r="J240" s="1"/>
  <c r="I241"/>
  <c r="I240" s="1"/>
  <c r="H241"/>
  <c r="H240" s="1"/>
  <c r="H239" s="1"/>
  <c r="H330"/>
  <c r="H329" s="1"/>
  <c r="J239" l="1"/>
  <c r="J238" s="1"/>
  <c r="J237" s="1"/>
  <c r="J236" s="1"/>
  <c r="I239"/>
  <c r="I238" s="1"/>
  <c r="I237" s="1"/>
  <c r="I236" s="1"/>
  <c r="I832"/>
  <c r="I831" s="1"/>
  <c r="I830" s="1"/>
  <c r="I584"/>
  <c r="J832"/>
  <c r="J831" s="1"/>
  <c r="J830" s="1"/>
  <c r="J584"/>
  <c r="J576" s="1"/>
  <c r="J575" s="1"/>
  <c r="H484"/>
  <c r="J539"/>
  <c r="I492"/>
  <c r="I539"/>
  <c r="I519"/>
  <c r="J519"/>
  <c r="J485"/>
  <c r="J484"/>
  <c r="J492"/>
  <c r="H493"/>
  <c r="H492"/>
  <c r="I493"/>
  <c r="I485"/>
  <c r="I484"/>
  <c r="H485"/>
  <c r="J493"/>
  <c r="H238"/>
  <c r="H237" s="1"/>
  <c r="J83"/>
  <c r="I83"/>
  <c r="J81"/>
  <c r="I81"/>
  <c r="J77"/>
  <c r="I77"/>
  <c r="J87"/>
  <c r="J86" s="1"/>
  <c r="I87"/>
  <c r="I86" s="1"/>
  <c r="J69"/>
  <c r="J68" s="1"/>
  <c r="J67" s="1"/>
  <c r="I69"/>
  <c r="I68" s="1"/>
  <c r="I67" s="1"/>
  <c r="J64"/>
  <c r="J63" s="1"/>
  <c r="J62" s="1"/>
  <c r="J61" s="1"/>
  <c r="J60" s="1"/>
  <c r="I64"/>
  <c r="I63" s="1"/>
  <c r="I62" s="1"/>
  <c r="I61" s="1"/>
  <c r="I60" s="1"/>
  <c r="H793" i="26"/>
  <c r="H792" s="1"/>
  <c r="H791" s="1"/>
  <c r="H790" s="1"/>
  <c r="H789" s="1"/>
  <c r="H788" s="1"/>
  <c r="G793"/>
  <c r="G792" s="1"/>
  <c r="G791" s="1"/>
  <c r="G790" s="1"/>
  <c r="G789" s="1"/>
  <c r="G788" s="1"/>
  <c r="F793"/>
  <c r="F792" s="1"/>
  <c r="F791" s="1"/>
  <c r="F790" s="1"/>
  <c r="F789" s="1"/>
  <c r="F788" s="1"/>
  <c r="H732"/>
  <c r="H731" s="1"/>
  <c r="H730" s="1"/>
  <c r="H729" s="1"/>
  <c r="G732"/>
  <c r="G731" s="1"/>
  <c r="G730" s="1"/>
  <c r="G729" s="1"/>
  <c r="F733"/>
  <c r="F732" s="1"/>
  <c r="F731" s="1"/>
  <c r="F730" s="1"/>
  <c r="F729" s="1"/>
  <c r="H566"/>
  <c r="H565" s="1"/>
  <c r="H564" s="1"/>
  <c r="G566"/>
  <c r="G565" s="1"/>
  <c r="F566"/>
  <c r="F565" s="1"/>
  <c r="F564" s="1"/>
  <c r="H560"/>
  <c r="H559" s="1"/>
  <c r="G560"/>
  <c r="G559" s="1"/>
  <c r="F560"/>
  <c r="F559" s="1"/>
  <c r="H124"/>
  <c r="G124"/>
  <c r="H100"/>
  <c r="H99" s="1"/>
  <c r="G100"/>
  <c r="G99" s="1"/>
  <c r="F100"/>
  <c r="F98" s="1"/>
  <c r="H557" l="1"/>
  <c r="H556" s="1"/>
  <c r="H558"/>
  <c r="G558"/>
  <c r="G557"/>
  <c r="G556" s="1"/>
  <c r="F557"/>
  <c r="F556" s="1"/>
  <c r="F558"/>
  <c r="I576" i="6"/>
  <c r="I575" s="1"/>
  <c r="I574" s="1"/>
  <c r="H110" i="26"/>
  <c r="H103" s="1"/>
  <c r="H98"/>
  <c r="G110"/>
  <c r="G103" s="1"/>
  <c r="H568"/>
  <c r="I483" i="6"/>
  <c r="J574"/>
  <c r="H483"/>
  <c r="J483"/>
  <c r="J76"/>
  <c r="I76"/>
  <c r="F99" i="26"/>
  <c r="H563"/>
  <c r="H562" s="1"/>
  <c r="F738"/>
  <c r="H97"/>
  <c r="G738"/>
  <c r="G737" s="1"/>
  <c r="G728" s="1"/>
  <c r="G564"/>
  <c r="G563"/>
  <c r="G562" s="1"/>
  <c r="H738"/>
  <c r="H737" s="1"/>
  <c r="G97"/>
  <c r="F97"/>
  <c r="G98"/>
  <c r="F563"/>
  <c r="F562" s="1"/>
  <c r="G693" l="1"/>
  <c r="H728"/>
  <c r="H693" s="1"/>
  <c r="F555"/>
  <c r="F365" s="1"/>
  <c r="H555"/>
  <c r="H365" s="1"/>
  <c r="G555"/>
  <c r="F737"/>
  <c r="F110"/>
  <c r="F103" s="1"/>
  <c r="F14" s="1"/>
  <c r="G14"/>
  <c r="G568"/>
  <c r="G365" s="1"/>
  <c r="I75" i="6"/>
  <c r="J75"/>
  <c r="G795" i="26" l="1"/>
  <c r="F728"/>
  <c r="F693" s="1"/>
  <c r="F795" s="1"/>
  <c r="H14"/>
  <c r="H795" s="1"/>
  <c r="H395" i="6"/>
  <c r="H394" s="1"/>
  <c r="F823" i="5" l="1"/>
  <c r="F348"/>
  <c r="F347"/>
  <c r="F345"/>
  <c r="F344" s="1"/>
  <c r="F342"/>
  <c r="F341" s="1"/>
  <c r="F339"/>
  <c r="F338" s="1"/>
  <c r="F336"/>
  <c r="F335" s="1"/>
  <c r="F333"/>
  <c r="F332" s="1"/>
  <c r="F330"/>
  <c r="F329" s="1"/>
  <c r="H238"/>
  <c r="G238"/>
  <c r="F238"/>
  <c r="F236"/>
  <c r="H235"/>
  <c r="H229" s="1"/>
  <c r="G235"/>
  <c r="G229" s="1"/>
  <c r="F233"/>
  <c r="F231"/>
  <c r="F500"/>
  <c r="F499" s="1"/>
  <c r="F497"/>
  <c r="F496" s="1"/>
  <c r="F494"/>
  <c r="F493" s="1"/>
  <c r="H488"/>
  <c r="H487" s="1"/>
  <c r="G488"/>
  <c r="G487" s="1"/>
  <c r="F488"/>
  <c r="F487" s="1"/>
  <c r="H485"/>
  <c r="H484" s="1"/>
  <c r="G485"/>
  <c r="G484" s="1"/>
  <c r="F485"/>
  <c r="F484" s="1"/>
  <c r="F479"/>
  <c r="F478" s="1"/>
  <c r="H476"/>
  <c r="H475" s="1"/>
  <c r="G476"/>
  <c r="G475" s="1"/>
  <c r="F476"/>
  <c r="F475" s="1"/>
  <c r="H473"/>
  <c r="H472" s="1"/>
  <c r="G473"/>
  <c r="G472" s="1"/>
  <c r="F473"/>
  <c r="F472" s="1"/>
  <c r="H470"/>
  <c r="H469" s="1"/>
  <c r="G470"/>
  <c r="G469" s="1"/>
  <c r="F470"/>
  <c r="F469" s="1"/>
  <c r="F467"/>
  <c r="F466" s="1"/>
  <c r="F463"/>
  <c r="F462" s="1"/>
  <c r="F460"/>
  <c r="F459" s="1"/>
  <c r="H456"/>
  <c r="H455" s="1"/>
  <c r="H451" s="1"/>
  <c r="G456"/>
  <c r="G455" s="1"/>
  <c r="G451" s="1"/>
  <c r="F456"/>
  <c r="F455" s="1"/>
  <c r="F453"/>
  <c r="F452" s="1"/>
  <c r="F449"/>
  <c r="F448" s="1"/>
  <c r="F446"/>
  <c r="F445" s="1"/>
  <c r="F443"/>
  <c r="F442" s="1"/>
  <c r="F440"/>
  <c r="F439" s="1"/>
  <c r="F437"/>
  <c r="F436" s="1"/>
  <c r="F434"/>
  <c r="F433" s="1"/>
  <c r="F431"/>
  <c r="F430" s="1"/>
  <c r="F428"/>
  <c r="F427" s="1"/>
  <c r="F425"/>
  <c r="F424" s="1"/>
  <c r="F422"/>
  <c r="F421" s="1"/>
  <c r="F419"/>
  <c r="F418" s="1"/>
  <c r="H416"/>
  <c r="H415" s="1"/>
  <c r="G416"/>
  <c r="G415" s="1"/>
  <c r="F416"/>
  <c r="F415" s="1"/>
  <c r="H413"/>
  <c r="H412" s="1"/>
  <c r="G413"/>
  <c r="G412" s="1"/>
  <c r="F413"/>
  <c r="F412" s="1"/>
  <c r="H410"/>
  <c r="H409" s="1"/>
  <c r="G410"/>
  <c r="G409" s="1"/>
  <c r="F410"/>
  <c r="F409" s="1"/>
  <c r="F120"/>
  <c r="F119" s="1"/>
  <c r="F118" s="1"/>
  <c r="F117" s="1"/>
  <c r="F116" s="1"/>
  <c r="H64" i="6"/>
  <c r="H63" s="1"/>
  <c r="H62" s="1"/>
  <c r="H61" s="1"/>
  <c r="H60" s="1"/>
  <c r="F828" i="5"/>
  <c r="F827" s="1"/>
  <c r="H718"/>
  <c r="H717" s="1"/>
  <c r="H716" s="1"/>
  <c r="H715" s="1"/>
  <c r="G718"/>
  <c r="G717" s="1"/>
  <c r="G716" s="1"/>
  <c r="G715" s="1"/>
  <c r="F718"/>
  <c r="F717" s="1"/>
  <c r="F716" s="1"/>
  <c r="F715" s="1"/>
  <c r="F713"/>
  <c r="F712" s="1"/>
  <c r="F710"/>
  <c r="F709" s="1"/>
  <c r="F707"/>
  <c r="F705"/>
  <c r="F702"/>
  <c r="F701" s="1"/>
  <c r="F699"/>
  <c r="F698" s="1"/>
  <c r="H696"/>
  <c r="H695" s="1"/>
  <c r="H694" s="1"/>
  <c r="G696"/>
  <c r="G695" s="1"/>
  <c r="G694" s="1"/>
  <c r="F696"/>
  <c r="F695" s="1"/>
  <c r="F692"/>
  <c r="F691" s="1"/>
  <c r="F689"/>
  <c r="F687"/>
  <c r="F684"/>
  <c r="F683" s="1"/>
  <c r="F681"/>
  <c r="F680" s="1"/>
  <c r="H678"/>
  <c r="H677" s="1"/>
  <c r="G678"/>
  <c r="G677" s="1"/>
  <c r="F678"/>
  <c r="F677" s="1"/>
  <c r="H675"/>
  <c r="H674" s="1"/>
  <c r="G675"/>
  <c r="G674" s="1"/>
  <c r="F675"/>
  <c r="F674" s="1"/>
  <c r="H667"/>
  <c r="G667"/>
  <c r="F667"/>
  <c r="F634"/>
  <c r="F633" s="1"/>
  <c r="F631"/>
  <c r="F630" s="1"/>
  <c r="H628"/>
  <c r="H627" s="1"/>
  <c r="H626" s="1"/>
  <c r="G628"/>
  <c r="G627" s="1"/>
  <c r="G626" s="1"/>
  <c r="F628"/>
  <c r="F627" s="1"/>
  <c r="H624"/>
  <c r="H623" s="1"/>
  <c r="G624"/>
  <c r="G623" s="1"/>
  <c r="F624"/>
  <c r="F623" s="1"/>
  <c r="H621"/>
  <c r="H620" s="1"/>
  <c r="G621"/>
  <c r="G620" s="1"/>
  <c r="F621"/>
  <c r="F620" s="1"/>
  <c r="H618"/>
  <c r="H617" s="1"/>
  <c r="G618"/>
  <c r="G617" s="1"/>
  <c r="F618"/>
  <c r="F617" s="1"/>
  <c r="F571"/>
  <c r="F570" s="1"/>
  <c r="F567"/>
  <c r="F566" s="1"/>
  <c r="F563"/>
  <c r="F562" s="1"/>
  <c r="F559"/>
  <c r="F558" s="1"/>
  <c r="F555"/>
  <c r="F554" s="1"/>
  <c r="F551"/>
  <c r="F550" s="1"/>
  <c r="H548"/>
  <c r="H547" s="1"/>
  <c r="G548"/>
  <c r="G547" s="1"/>
  <c r="F548"/>
  <c r="F547" s="1"/>
  <c r="H544"/>
  <c r="H543" s="1"/>
  <c r="G544"/>
  <c r="G543" s="1"/>
  <c r="F544"/>
  <c r="F543" s="1"/>
  <c r="H538"/>
  <c r="H537" s="1"/>
  <c r="H536" s="1"/>
  <c r="G538"/>
  <c r="G537" s="1"/>
  <c r="G536" s="1"/>
  <c r="F538"/>
  <c r="F537" s="1"/>
  <c r="F536" s="1"/>
  <c r="F534"/>
  <c r="F533" s="1"/>
  <c r="F531"/>
  <c r="F530" s="1"/>
  <c r="F528"/>
  <c r="F525"/>
  <c r="F524" s="1"/>
  <c r="F522"/>
  <c r="F521" s="1"/>
  <c r="F519"/>
  <c r="F518" s="1"/>
  <c r="F516"/>
  <c r="F515" s="1"/>
  <c r="F513"/>
  <c r="F512" s="1"/>
  <c r="G510"/>
  <c r="G509" s="1"/>
  <c r="F510"/>
  <c r="F509" s="1"/>
  <c r="H509"/>
  <c r="H507"/>
  <c r="H506" s="1"/>
  <c r="G507"/>
  <c r="G506" s="1"/>
  <c r="G505" s="1"/>
  <c r="F507"/>
  <c r="F506" s="1"/>
  <c r="F403"/>
  <c r="F402" s="1"/>
  <c r="H400"/>
  <c r="H399" s="1"/>
  <c r="H398" s="1"/>
  <c r="H397" s="1"/>
  <c r="G400"/>
  <c r="G399" s="1"/>
  <c r="G398" s="1"/>
  <c r="G397" s="1"/>
  <c r="G396" s="1"/>
  <c r="F400"/>
  <c r="F399" s="1"/>
  <c r="F394"/>
  <c r="F393" s="1"/>
  <c r="F391"/>
  <c r="F390" s="1"/>
  <c r="H388"/>
  <c r="H387" s="1"/>
  <c r="H386" s="1"/>
  <c r="G388"/>
  <c r="G387" s="1"/>
  <c r="G386" s="1"/>
  <c r="F388"/>
  <c r="F387" s="1"/>
  <c r="H384"/>
  <c r="H383" s="1"/>
  <c r="G384"/>
  <c r="G383" s="1"/>
  <c r="F384"/>
  <c r="F383" s="1"/>
  <c r="F382" s="1"/>
  <c r="F380"/>
  <c r="F379" s="1"/>
  <c r="F377"/>
  <c r="F376" s="1"/>
  <c r="F374"/>
  <c r="F373" s="1"/>
  <c r="F371"/>
  <c r="F370" s="1"/>
  <c r="F368"/>
  <c r="F367" s="1"/>
  <c r="H365"/>
  <c r="H364" s="1"/>
  <c r="G365"/>
  <c r="G364" s="1"/>
  <c r="F365"/>
  <c r="F364" s="1"/>
  <c r="H362"/>
  <c r="H361" s="1"/>
  <c r="G362"/>
  <c r="G361" s="1"/>
  <c r="F362"/>
  <c r="F361" s="1"/>
  <c r="F354"/>
  <c r="F353" s="1"/>
  <c r="F351"/>
  <c r="F350" s="1"/>
  <c r="F324"/>
  <c r="F323"/>
  <c r="F321"/>
  <c r="H317"/>
  <c r="G317"/>
  <c r="G265"/>
  <c r="G264" s="1"/>
  <c r="G263" s="1"/>
  <c r="G262" s="1"/>
  <c r="G261" s="1"/>
  <c r="F265"/>
  <c r="F264" s="1"/>
  <c r="F263" s="1"/>
  <c r="F262" s="1"/>
  <c r="F261" s="1"/>
  <c r="H259"/>
  <c r="H258" s="1"/>
  <c r="H257" s="1"/>
  <c r="G259"/>
  <c r="G258" s="1"/>
  <c r="G257" s="1"/>
  <c r="F259"/>
  <c r="F258" s="1"/>
  <c r="F257" s="1"/>
  <c r="H255"/>
  <c r="H254" s="1"/>
  <c r="H253" s="1"/>
  <c r="G255"/>
  <c r="G254" s="1"/>
  <c r="G253" s="1"/>
  <c r="F255"/>
  <c r="F254" s="1"/>
  <c r="F248"/>
  <c r="F247" s="1"/>
  <c r="H245"/>
  <c r="H244" s="1"/>
  <c r="H240" s="1"/>
  <c r="G245"/>
  <c r="G244" s="1"/>
  <c r="G240" s="1"/>
  <c r="F245"/>
  <c r="F244" s="1"/>
  <c r="F242"/>
  <c r="F241" s="1"/>
  <c r="H210"/>
  <c r="H209" s="1"/>
  <c r="H208" s="1"/>
  <c r="H207" s="1"/>
  <c r="G210"/>
  <c r="G209" s="1"/>
  <c r="G208" s="1"/>
  <c r="G207" s="1"/>
  <c r="F210"/>
  <c r="F209" s="1"/>
  <c r="F208" s="1"/>
  <c r="F207" s="1"/>
  <c r="H205"/>
  <c r="H204" s="1"/>
  <c r="H203" s="1"/>
  <c r="G205"/>
  <c r="G204" s="1"/>
  <c r="G203" s="1"/>
  <c r="F205"/>
  <c r="F204" s="1"/>
  <c r="F203" s="1"/>
  <c r="H200"/>
  <c r="H199" s="1"/>
  <c r="G200"/>
  <c r="G199" s="1"/>
  <c r="F200"/>
  <c r="F199" s="1"/>
  <c r="H197"/>
  <c r="H196" s="1"/>
  <c r="G197"/>
  <c r="G196" s="1"/>
  <c r="F197"/>
  <c r="F196" s="1"/>
  <c r="F178"/>
  <c r="F177" s="1"/>
  <c r="H165"/>
  <c r="G165"/>
  <c r="F165"/>
  <c r="H161"/>
  <c r="G161"/>
  <c r="F161"/>
  <c r="H146"/>
  <c r="G146"/>
  <c r="F146"/>
  <c r="H144"/>
  <c r="G144"/>
  <c r="F144"/>
  <c r="H140"/>
  <c r="G140"/>
  <c r="F140"/>
  <c r="H65"/>
  <c r="H64" s="1"/>
  <c r="G65"/>
  <c r="G64" s="1"/>
  <c r="F65"/>
  <c r="F64" s="1"/>
  <c r="H60"/>
  <c r="H59" s="1"/>
  <c r="G60"/>
  <c r="G59" s="1"/>
  <c r="F60"/>
  <c r="F59" s="1"/>
  <c r="H57"/>
  <c r="G57"/>
  <c r="F57"/>
  <c r="H53"/>
  <c r="G53"/>
  <c r="F53"/>
  <c r="H49"/>
  <c r="G49"/>
  <c r="F49"/>
  <c r="H45"/>
  <c r="G45"/>
  <c r="F45"/>
  <c r="H37"/>
  <c r="H36" s="1"/>
  <c r="G37"/>
  <c r="G36" s="1"/>
  <c r="F37"/>
  <c r="F36" s="1"/>
  <c r="H34"/>
  <c r="G34"/>
  <c r="F34"/>
  <c r="H32"/>
  <c r="G32"/>
  <c r="F32"/>
  <c r="H28"/>
  <c r="G28"/>
  <c r="F28"/>
  <c r="H20"/>
  <c r="H19" s="1"/>
  <c r="H17" s="1"/>
  <c r="H16" s="1"/>
  <c r="G20"/>
  <c r="G19" s="1"/>
  <c r="G17" s="1"/>
  <c r="G16" s="1"/>
  <c r="F20"/>
  <c r="F19" s="1"/>
  <c r="F17" s="1"/>
  <c r="F16" s="1"/>
  <c r="F328" l="1"/>
  <c r="F451"/>
  <c r="H542"/>
  <c r="H541" s="1"/>
  <c r="H540" s="1"/>
  <c r="F458"/>
  <c r="F235"/>
  <c r="F229" s="1"/>
  <c r="H465"/>
  <c r="G504"/>
  <c r="G503" s="1"/>
  <c r="F686"/>
  <c r="F673" s="1"/>
  <c r="H483"/>
  <c r="H482" s="1"/>
  <c r="H481" s="1"/>
  <c r="G408"/>
  <c r="F465"/>
  <c r="G483"/>
  <c r="G482" s="1"/>
  <c r="G481" s="1"/>
  <c r="F492"/>
  <c r="F491" s="1"/>
  <c r="F490" s="1"/>
  <c r="G465"/>
  <c r="F483"/>
  <c r="F482" s="1"/>
  <c r="F481" s="1"/>
  <c r="F408"/>
  <c r="H408"/>
  <c r="H673"/>
  <c r="H672" s="1"/>
  <c r="H671" s="1"/>
  <c r="F704"/>
  <c r="F694" s="1"/>
  <c r="G673"/>
  <c r="G672" s="1"/>
  <c r="G671" s="1"/>
  <c r="H616"/>
  <c r="H615" s="1"/>
  <c r="H614" s="1"/>
  <c r="F616"/>
  <c r="G616"/>
  <c r="G615" s="1"/>
  <c r="G614" s="1"/>
  <c r="F626"/>
  <c r="G542"/>
  <c r="G541" s="1"/>
  <c r="G540" s="1"/>
  <c r="H505"/>
  <c r="H504" s="1"/>
  <c r="H503" s="1"/>
  <c r="F542"/>
  <c r="F541" s="1"/>
  <c r="F540" s="1"/>
  <c r="F398"/>
  <c r="F397" s="1"/>
  <c r="F396" s="1"/>
  <c r="F505"/>
  <c r="F504" s="1"/>
  <c r="F503" s="1"/>
  <c r="F319"/>
  <c r="F318" s="1"/>
  <c r="H360"/>
  <c r="H359" s="1"/>
  <c r="H358" s="1"/>
  <c r="H357" s="1"/>
  <c r="G360"/>
  <c r="G359" s="1"/>
  <c r="G358" s="1"/>
  <c r="G357" s="1"/>
  <c r="F360"/>
  <c r="F386"/>
  <c r="G252"/>
  <c r="G251" s="1"/>
  <c r="G250" s="1"/>
  <c r="F327"/>
  <c r="F326" s="1"/>
  <c r="F320"/>
  <c r="G195"/>
  <c r="G194" s="1"/>
  <c r="G193" s="1"/>
  <c r="F253"/>
  <c r="F252"/>
  <c r="F251" s="1"/>
  <c r="F250" s="1"/>
  <c r="H252"/>
  <c r="H251" s="1"/>
  <c r="H250" s="1"/>
  <c r="F160"/>
  <c r="H195"/>
  <c r="H194" s="1"/>
  <c r="H193" s="1"/>
  <c r="H228"/>
  <c r="H227" s="1"/>
  <c r="H226" s="1"/>
  <c r="F195"/>
  <c r="F194" s="1"/>
  <c r="F193" s="1"/>
  <c r="F240"/>
  <c r="G228"/>
  <c r="G227" s="1"/>
  <c r="G226" s="1"/>
  <c r="G160"/>
  <c r="F139"/>
  <c r="G139"/>
  <c r="H139"/>
  <c r="H160"/>
  <c r="H44"/>
  <c r="H43" s="1"/>
  <c r="F52"/>
  <c r="F51" s="1"/>
  <c r="G52"/>
  <c r="G51" s="1"/>
  <c r="G44"/>
  <c r="G43" s="1"/>
  <c r="H52"/>
  <c r="H51" s="1"/>
  <c r="H42" s="1"/>
  <c r="H41" s="1"/>
  <c r="H27"/>
  <c r="H26" s="1"/>
  <c r="H25" s="1"/>
  <c r="H24" s="1"/>
  <c r="F44"/>
  <c r="F43" s="1"/>
  <c r="F27"/>
  <c r="F26" s="1"/>
  <c r="F25" s="1"/>
  <c r="F24" s="1"/>
  <c r="G27"/>
  <c r="G26" s="1"/>
  <c r="G25" s="1"/>
  <c r="G24" s="1"/>
  <c r="F131"/>
  <c r="D619" i="22"/>
  <c r="D623"/>
  <c r="D633"/>
  <c r="D632" s="1"/>
  <c r="F789" i="5"/>
  <c r="F788" s="1"/>
  <c r="F825"/>
  <c r="F824" s="1"/>
  <c r="F811"/>
  <c r="F810" s="1"/>
  <c r="H808"/>
  <c r="H807" s="1"/>
  <c r="H803" s="1"/>
  <c r="H802" s="1"/>
  <c r="H801" s="1"/>
  <c r="H800" s="1"/>
  <c r="H799" s="1"/>
  <c r="G808"/>
  <c r="G807" s="1"/>
  <c r="G803" s="1"/>
  <c r="G802" s="1"/>
  <c r="G801" s="1"/>
  <c r="G800" s="1"/>
  <c r="G799" s="1"/>
  <c r="F808"/>
  <c r="F807" s="1"/>
  <c r="F805"/>
  <c r="F804" s="1"/>
  <c r="F738"/>
  <c r="F737" s="1"/>
  <c r="F736" s="1"/>
  <c r="F735" s="1"/>
  <c r="F734" s="1"/>
  <c r="H724"/>
  <c r="H723" s="1"/>
  <c r="H722" s="1"/>
  <c r="H721" s="1"/>
  <c r="H720" s="1"/>
  <c r="G724"/>
  <c r="G723" s="1"/>
  <c r="G722" s="1"/>
  <c r="G721" s="1"/>
  <c r="G720" s="1"/>
  <c r="F724"/>
  <c r="F723" s="1"/>
  <c r="F722" s="1"/>
  <c r="F721" s="1"/>
  <c r="F720" s="1"/>
  <c r="H73"/>
  <c r="H72" s="1"/>
  <c r="H71" s="1"/>
  <c r="H70" s="1"/>
  <c r="H69" s="1"/>
  <c r="G73"/>
  <c r="G72" s="1"/>
  <c r="G71" s="1"/>
  <c r="G70" s="1"/>
  <c r="G69" s="1"/>
  <c r="F73"/>
  <c r="F72" s="1"/>
  <c r="F71" s="1"/>
  <c r="F70" s="1"/>
  <c r="F69" s="1"/>
  <c r="H816" i="6"/>
  <c r="H815" s="1"/>
  <c r="H814" s="1"/>
  <c r="H813" s="1"/>
  <c r="H812" s="1"/>
  <c r="H811" s="1"/>
  <c r="H83"/>
  <c r="I51"/>
  <c r="I50" s="1"/>
  <c r="I49" s="1"/>
  <c r="I48" s="1"/>
  <c r="I47" s="1"/>
  <c r="I116"/>
  <c r="I120"/>
  <c r="I129"/>
  <c r="I128" s="1"/>
  <c r="I132"/>
  <c r="I131" s="1"/>
  <c r="I137"/>
  <c r="I136" s="1"/>
  <c r="I135" s="1"/>
  <c r="I142"/>
  <c r="I141" s="1"/>
  <c r="I140" s="1"/>
  <c r="I139" s="1"/>
  <c r="I150"/>
  <c r="I149" s="1"/>
  <c r="I156"/>
  <c r="I155" s="1"/>
  <c r="I154" s="1"/>
  <c r="I153" s="1"/>
  <c r="I152" s="1"/>
  <c r="I166"/>
  <c r="I165" s="1"/>
  <c r="I161" s="1"/>
  <c r="I160" s="1"/>
  <c r="I172"/>
  <c r="I177"/>
  <c r="I176" s="1"/>
  <c r="I175" s="1"/>
  <c r="I192"/>
  <c r="I198"/>
  <c r="I197" s="1"/>
  <c r="I196" s="1"/>
  <c r="I202"/>
  <c r="I201" s="1"/>
  <c r="I204"/>
  <c r="I209"/>
  <c r="I208" s="1"/>
  <c r="I207" s="1"/>
  <c r="I215"/>
  <c r="I214" s="1"/>
  <c r="I218"/>
  <c r="I217" s="1"/>
  <c r="I221"/>
  <c r="I220" s="1"/>
  <c r="I231"/>
  <c r="I230" s="1"/>
  <c r="I229" s="1"/>
  <c r="I425"/>
  <c r="I424" s="1"/>
  <c r="I423" s="1"/>
  <c r="I422" s="1"/>
  <c r="I436"/>
  <c r="I435" s="1"/>
  <c r="I434" s="1"/>
  <c r="I460"/>
  <c r="I459" s="1"/>
  <c r="I458" s="1"/>
  <c r="I453" s="1"/>
  <c r="I469"/>
  <c r="I468" s="1"/>
  <c r="I466"/>
  <c r="I465" s="1"/>
  <c r="I509"/>
  <c r="I508" s="1"/>
  <c r="I504" s="1"/>
  <c r="I503" s="1"/>
  <c r="I502" s="1"/>
  <c r="I501" s="1"/>
  <c r="I500" s="1"/>
  <c r="J51"/>
  <c r="J50" s="1"/>
  <c r="J49" s="1"/>
  <c r="J48" s="1"/>
  <c r="J47" s="1"/>
  <c r="J116"/>
  <c r="J120"/>
  <c r="J129"/>
  <c r="J128" s="1"/>
  <c r="J132"/>
  <c r="J131" s="1"/>
  <c r="J137"/>
  <c r="J136" s="1"/>
  <c r="J135" s="1"/>
  <c r="J142"/>
  <c r="J141" s="1"/>
  <c r="J140" s="1"/>
  <c r="J139" s="1"/>
  <c r="J150"/>
  <c r="J149" s="1"/>
  <c r="J156"/>
  <c r="J155" s="1"/>
  <c r="J154" s="1"/>
  <c r="J153" s="1"/>
  <c r="J152" s="1"/>
  <c r="J166"/>
  <c r="J165" s="1"/>
  <c r="J161" s="1"/>
  <c r="J160" s="1"/>
  <c r="J172"/>
  <c r="J171" s="1"/>
  <c r="J177"/>
  <c r="J176" s="1"/>
  <c r="J175" s="1"/>
  <c r="J192"/>
  <c r="J198"/>
  <c r="J197" s="1"/>
  <c r="J196" s="1"/>
  <c r="J202"/>
  <c r="J201" s="1"/>
  <c r="J204"/>
  <c r="J209"/>
  <c r="J208" s="1"/>
  <c r="J207" s="1"/>
  <c r="J215"/>
  <c r="J214" s="1"/>
  <c r="J218"/>
  <c r="J217" s="1"/>
  <c r="J221"/>
  <c r="J220" s="1"/>
  <c r="J231"/>
  <c r="J230" s="1"/>
  <c r="J229" s="1"/>
  <c r="J425"/>
  <c r="J424" s="1"/>
  <c r="J423" s="1"/>
  <c r="J422" s="1"/>
  <c r="J436"/>
  <c r="J435" s="1"/>
  <c r="J434" s="1"/>
  <c r="J460"/>
  <c r="J459" s="1"/>
  <c r="J458" s="1"/>
  <c r="J453" s="1"/>
  <c r="J469"/>
  <c r="J468" s="1"/>
  <c r="J466"/>
  <c r="J465" s="1"/>
  <c r="J509"/>
  <c r="J508" s="1"/>
  <c r="J504" s="1"/>
  <c r="J503" s="1"/>
  <c r="J502" s="1"/>
  <c r="J501" s="1"/>
  <c r="J500" s="1"/>
  <c r="H585"/>
  <c r="H590"/>
  <c r="H600"/>
  <c r="H599" s="1"/>
  <c r="H598" s="1"/>
  <c r="H597" s="1"/>
  <c r="H596" s="1"/>
  <c r="H595" s="1"/>
  <c r="H833"/>
  <c r="H837"/>
  <c r="H609"/>
  <c r="H608" s="1"/>
  <c r="H611"/>
  <c r="H625"/>
  <c r="H624" s="1"/>
  <c r="H623" s="1"/>
  <c r="H734"/>
  <c r="H733" s="1"/>
  <c r="H737"/>
  <c r="H736" s="1"/>
  <c r="H762"/>
  <c r="H761" s="1"/>
  <c r="H760" s="1"/>
  <c r="H769"/>
  <c r="H768" s="1"/>
  <c r="H788"/>
  <c r="H792"/>
  <c r="H795"/>
  <c r="H794" s="1"/>
  <c r="H800"/>
  <c r="H799" s="1"/>
  <c r="H803"/>
  <c r="H802" s="1"/>
  <c r="H781"/>
  <c r="H780" s="1"/>
  <c r="H774" s="1"/>
  <c r="H823"/>
  <c r="H822" s="1"/>
  <c r="H821" s="1"/>
  <c r="H820" s="1"/>
  <c r="H819" s="1"/>
  <c r="H818" s="1"/>
  <c r="H540"/>
  <c r="H544"/>
  <c r="H546"/>
  <c r="H553"/>
  <c r="H552" s="1"/>
  <c r="H564"/>
  <c r="H563" s="1"/>
  <c r="H568"/>
  <c r="H567" s="1"/>
  <c r="H566" s="1"/>
  <c r="H520"/>
  <c r="H524"/>
  <c r="H527"/>
  <c r="H526" s="1"/>
  <c r="H36"/>
  <c r="H40"/>
  <c r="H43"/>
  <c r="H42" s="1"/>
  <c r="H68"/>
  <c r="H67" s="1"/>
  <c r="H87"/>
  <c r="H86" s="1"/>
  <c r="H77"/>
  <c r="H81"/>
  <c r="H109"/>
  <c r="H106"/>
  <c r="H51"/>
  <c r="H50" s="1"/>
  <c r="H49" s="1"/>
  <c r="H48" s="1"/>
  <c r="H47" s="1"/>
  <c r="H116"/>
  <c r="H120"/>
  <c r="H129"/>
  <c r="H128" s="1"/>
  <c r="H132"/>
  <c r="H131" s="1"/>
  <c r="H137"/>
  <c r="H136" s="1"/>
  <c r="H135" s="1"/>
  <c r="H142"/>
  <c r="H141" s="1"/>
  <c r="H140" s="1"/>
  <c r="H139" s="1"/>
  <c r="H150"/>
  <c r="H149" s="1"/>
  <c r="H156"/>
  <c r="H155" s="1"/>
  <c r="H154" s="1"/>
  <c r="H153" s="1"/>
  <c r="H152" s="1"/>
  <c r="H166"/>
  <c r="H165" s="1"/>
  <c r="H172"/>
  <c r="H177"/>
  <c r="H176" s="1"/>
  <c r="H175" s="1"/>
  <c r="H192"/>
  <c r="H198"/>
  <c r="H197" s="1"/>
  <c r="H196" s="1"/>
  <c r="H202"/>
  <c r="H201" s="1"/>
  <c r="H204"/>
  <c r="H209"/>
  <c r="H208" s="1"/>
  <c r="H207" s="1"/>
  <c r="H215"/>
  <c r="H214" s="1"/>
  <c r="H218"/>
  <c r="H217" s="1"/>
  <c r="H220"/>
  <c r="H231"/>
  <c r="H230" s="1"/>
  <c r="H229" s="1"/>
  <c r="H284"/>
  <c r="H283" s="1"/>
  <c r="H257" s="1"/>
  <c r="H247"/>
  <c r="H245" s="1"/>
  <c r="H310"/>
  <c r="H307" s="1"/>
  <c r="H306" s="1"/>
  <c r="H338"/>
  <c r="H337" s="1"/>
  <c r="H372"/>
  <c r="H376"/>
  <c r="H392"/>
  <c r="H391" s="1"/>
  <c r="H382" s="1"/>
  <c r="H425"/>
  <c r="H424" s="1"/>
  <c r="H423" s="1"/>
  <c r="H422" s="1"/>
  <c r="H436"/>
  <c r="H435" s="1"/>
  <c r="H434" s="1"/>
  <c r="H460"/>
  <c r="H459" s="1"/>
  <c r="H458" s="1"/>
  <c r="H453" s="1"/>
  <c r="H469"/>
  <c r="H468" s="1"/>
  <c r="H466"/>
  <c r="H465" s="1"/>
  <c r="H509"/>
  <c r="H508" s="1"/>
  <c r="H512"/>
  <c r="H511" s="1"/>
  <c r="D20" i="15"/>
  <c r="F641" i="5"/>
  <c r="F645"/>
  <c r="F647"/>
  <c r="F650"/>
  <c r="F649" s="1"/>
  <c r="F655"/>
  <c r="F654" s="1"/>
  <c r="F658"/>
  <c r="F657" s="1"/>
  <c r="I657" i="6"/>
  <c r="I656" s="1"/>
  <c r="I660"/>
  <c r="I659" s="1"/>
  <c r="I662"/>
  <c r="J657"/>
  <c r="J656" s="1"/>
  <c r="J660"/>
  <c r="J659" s="1"/>
  <c r="J663"/>
  <c r="J662" s="1"/>
  <c r="D36" i="3"/>
  <c r="D22"/>
  <c r="E25"/>
  <c r="F25"/>
  <c r="E55"/>
  <c r="F55"/>
  <c r="D55"/>
  <c r="I800" i="6"/>
  <c r="I799" s="1"/>
  <c r="J800"/>
  <c r="J799" s="1"/>
  <c r="G641" i="5"/>
  <c r="G645"/>
  <c r="G647"/>
  <c r="G650"/>
  <c r="G649" s="1"/>
  <c r="G655"/>
  <c r="G654" s="1"/>
  <c r="G663"/>
  <c r="H641"/>
  <c r="H645"/>
  <c r="H647"/>
  <c r="H650"/>
  <c r="H649" s="1"/>
  <c r="H655"/>
  <c r="H654" s="1"/>
  <c r="H663"/>
  <c r="F663"/>
  <c r="G821"/>
  <c r="G820" s="1"/>
  <c r="G783"/>
  <c r="G782" s="1"/>
  <c r="G786"/>
  <c r="G785" s="1"/>
  <c r="G794"/>
  <c r="G793" s="1"/>
  <c r="G797"/>
  <c r="G796" s="1"/>
  <c r="G729"/>
  <c r="G728" s="1"/>
  <c r="G727" s="1"/>
  <c r="G744"/>
  <c r="G743" s="1"/>
  <c r="G747"/>
  <c r="G746" s="1"/>
  <c r="G753"/>
  <c r="G752" s="1"/>
  <c r="G751" s="1"/>
  <c r="G750" s="1"/>
  <c r="G749" s="1"/>
  <c r="G758"/>
  <c r="G757" s="1"/>
  <c r="G756" s="1"/>
  <c r="G755" s="1"/>
  <c r="G765"/>
  <c r="G764" s="1"/>
  <c r="G763" s="1"/>
  <c r="G762" s="1"/>
  <c r="G761" s="1"/>
  <c r="G775"/>
  <c r="G774" s="1"/>
  <c r="G772"/>
  <c r="G771" s="1"/>
  <c r="G576"/>
  <c r="G575" s="1"/>
  <c r="G574" s="1"/>
  <c r="G573" s="1"/>
  <c r="G596"/>
  <c r="G595" s="1"/>
  <c r="G602"/>
  <c r="G601" s="1"/>
  <c r="G612"/>
  <c r="G611" s="1"/>
  <c r="G316"/>
  <c r="G218"/>
  <c r="G217" s="1"/>
  <c r="G224"/>
  <c r="G223" s="1"/>
  <c r="G222" s="1"/>
  <c r="G221" s="1"/>
  <c r="G220" s="1"/>
  <c r="G270"/>
  <c r="G276"/>
  <c r="G275" s="1"/>
  <c r="G274" s="1"/>
  <c r="G280"/>
  <c r="G279" s="1"/>
  <c r="G282"/>
  <c r="G287"/>
  <c r="G286" s="1"/>
  <c r="G285" s="1"/>
  <c r="G293"/>
  <c r="G292" s="1"/>
  <c r="G296"/>
  <c r="G295" s="1"/>
  <c r="G299"/>
  <c r="G298" s="1"/>
  <c r="G305"/>
  <c r="G304" s="1"/>
  <c r="G302"/>
  <c r="G301" s="1"/>
  <c r="G309"/>
  <c r="G308" s="1"/>
  <c r="G307" s="1"/>
  <c r="G311"/>
  <c r="G186"/>
  <c r="G190"/>
  <c r="G79"/>
  <c r="G78" s="1"/>
  <c r="G84"/>
  <c r="G88"/>
  <c r="G90"/>
  <c r="G93"/>
  <c r="G92" s="1"/>
  <c r="G98"/>
  <c r="G101"/>
  <c r="G112"/>
  <c r="G109" s="1"/>
  <c r="G125"/>
  <c r="G129"/>
  <c r="G134"/>
  <c r="G150"/>
  <c r="G149" s="1"/>
  <c r="G153"/>
  <c r="G155"/>
  <c r="G175"/>
  <c r="G172"/>
  <c r="G818"/>
  <c r="G817" s="1"/>
  <c r="G816" s="1"/>
  <c r="G815" s="1"/>
  <c r="G814" s="1"/>
  <c r="G813" s="1"/>
  <c r="H821"/>
  <c r="H820" s="1"/>
  <c r="H783"/>
  <c r="H782" s="1"/>
  <c r="H786"/>
  <c r="H785" s="1"/>
  <c r="H794"/>
  <c r="H793" s="1"/>
  <c r="H797"/>
  <c r="H796" s="1"/>
  <c r="H729"/>
  <c r="H728" s="1"/>
  <c r="H727" s="1"/>
  <c r="H744"/>
  <c r="H743" s="1"/>
  <c r="H747"/>
  <c r="H746" s="1"/>
  <c r="H753"/>
  <c r="H752" s="1"/>
  <c r="H751" s="1"/>
  <c r="H750" s="1"/>
  <c r="H749" s="1"/>
  <c r="H758"/>
  <c r="H757" s="1"/>
  <c r="H756" s="1"/>
  <c r="H755" s="1"/>
  <c r="H765"/>
  <c r="H764" s="1"/>
  <c r="H763" s="1"/>
  <c r="H762" s="1"/>
  <c r="H761" s="1"/>
  <c r="H775"/>
  <c r="H774" s="1"/>
  <c r="H772"/>
  <c r="H771" s="1"/>
  <c r="H577"/>
  <c r="H576" s="1"/>
  <c r="H575" s="1"/>
  <c r="H574" s="1"/>
  <c r="H573" s="1"/>
  <c r="H596"/>
  <c r="H595" s="1"/>
  <c r="H602"/>
  <c r="H601" s="1"/>
  <c r="H612"/>
  <c r="H611" s="1"/>
  <c r="H316"/>
  <c r="H218"/>
  <c r="H217" s="1"/>
  <c r="H224"/>
  <c r="H223" s="1"/>
  <c r="H222" s="1"/>
  <c r="H221" s="1"/>
  <c r="H220" s="1"/>
  <c r="H270"/>
  <c r="H276"/>
  <c r="H275" s="1"/>
  <c r="H274" s="1"/>
  <c r="H280"/>
  <c r="H279" s="1"/>
  <c r="H282"/>
  <c r="H287"/>
  <c r="H286" s="1"/>
  <c r="H285" s="1"/>
  <c r="H293"/>
  <c r="H292" s="1"/>
  <c r="H296"/>
  <c r="H295" s="1"/>
  <c r="H299"/>
  <c r="H298" s="1"/>
  <c r="H305"/>
  <c r="H304" s="1"/>
  <c r="H302"/>
  <c r="H301" s="1"/>
  <c r="H309"/>
  <c r="H308" s="1"/>
  <c r="H307" s="1"/>
  <c r="H311"/>
  <c r="H186"/>
  <c r="H190"/>
  <c r="H79"/>
  <c r="H78" s="1"/>
  <c r="H84"/>
  <c r="H88"/>
  <c r="H90"/>
  <c r="H93"/>
  <c r="H92" s="1"/>
  <c r="H98"/>
  <c r="H101"/>
  <c r="H112"/>
  <c r="H111" s="1"/>
  <c r="H125"/>
  <c r="H129"/>
  <c r="H134"/>
  <c r="H150"/>
  <c r="H149" s="1"/>
  <c r="H153"/>
  <c r="H155"/>
  <c r="H175"/>
  <c r="H172"/>
  <c r="H818"/>
  <c r="H817" s="1"/>
  <c r="H816" s="1"/>
  <c r="H815" s="1"/>
  <c r="H814" s="1"/>
  <c r="H813" s="1"/>
  <c r="F783"/>
  <c r="F782" s="1"/>
  <c r="F786"/>
  <c r="F785" s="1"/>
  <c r="F794"/>
  <c r="F793" s="1"/>
  <c r="F797"/>
  <c r="F796" s="1"/>
  <c r="F729"/>
  <c r="F728" s="1"/>
  <c r="F727" s="1"/>
  <c r="F744"/>
  <c r="F743" s="1"/>
  <c r="F747"/>
  <c r="F746" s="1"/>
  <c r="F753"/>
  <c r="F752" s="1"/>
  <c r="F751" s="1"/>
  <c r="F750" s="1"/>
  <c r="F749" s="1"/>
  <c r="F758"/>
  <c r="F757" s="1"/>
  <c r="F756" s="1"/>
  <c r="F755" s="1"/>
  <c r="F765"/>
  <c r="F764" s="1"/>
  <c r="F763" s="1"/>
  <c r="F762" s="1"/>
  <c r="F761" s="1"/>
  <c r="F775"/>
  <c r="F774" s="1"/>
  <c r="F772"/>
  <c r="F771" s="1"/>
  <c r="F576"/>
  <c r="F580"/>
  <c r="F579" s="1"/>
  <c r="F586"/>
  <c r="F585" s="1"/>
  <c r="F589"/>
  <c r="F588" s="1"/>
  <c r="F596"/>
  <c r="F595" s="1"/>
  <c r="F602"/>
  <c r="F601" s="1"/>
  <c r="F612"/>
  <c r="F611" s="1"/>
  <c r="F609"/>
  <c r="F608" s="1"/>
  <c r="F218"/>
  <c r="F217" s="1"/>
  <c r="F224"/>
  <c r="F223" s="1"/>
  <c r="F222" s="1"/>
  <c r="F221" s="1"/>
  <c r="F220" s="1"/>
  <c r="F270"/>
  <c r="F276"/>
  <c r="F275" s="1"/>
  <c r="F274" s="1"/>
  <c r="F280"/>
  <c r="F279" s="1"/>
  <c r="F282"/>
  <c r="F287"/>
  <c r="F286" s="1"/>
  <c r="F285" s="1"/>
  <c r="F293"/>
  <c r="F292" s="1"/>
  <c r="F296"/>
  <c r="F295" s="1"/>
  <c r="F299"/>
  <c r="F298" s="1"/>
  <c r="F305"/>
  <c r="F304" s="1"/>
  <c r="F302"/>
  <c r="F301" s="1"/>
  <c r="F309"/>
  <c r="F308" s="1"/>
  <c r="F307" s="1"/>
  <c r="F311"/>
  <c r="F186"/>
  <c r="F190"/>
  <c r="F79"/>
  <c r="F78" s="1"/>
  <c r="F84"/>
  <c r="F88"/>
  <c r="F90"/>
  <c r="F93"/>
  <c r="F92" s="1"/>
  <c r="F98"/>
  <c r="F101"/>
  <c r="F107"/>
  <c r="F106" s="1"/>
  <c r="F105" s="1"/>
  <c r="F104" s="1"/>
  <c r="F103" s="1"/>
  <c r="F112"/>
  <c r="F109" s="1"/>
  <c r="F125"/>
  <c r="F129"/>
  <c r="F134"/>
  <c r="F150"/>
  <c r="F149" s="1"/>
  <c r="F153"/>
  <c r="F155"/>
  <c r="F168"/>
  <c r="F167" s="1"/>
  <c r="F158"/>
  <c r="F157" s="1"/>
  <c r="F175"/>
  <c r="F172"/>
  <c r="F818"/>
  <c r="F817" s="1"/>
  <c r="F816" s="1"/>
  <c r="F815" s="1"/>
  <c r="F814" s="1"/>
  <c r="F813" s="1"/>
  <c r="I691" i="6"/>
  <c r="I690" s="1"/>
  <c r="I686" s="1"/>
  <c r="I705"/>
  <c r="I704" s="1"/>
  <c r="I708"/>
  <c r="I707" s="1"/>
  <c r="I711"/>
  <c r="I710" s="1"/>
  <c r="I609"/>
  <c r="I608" s="1"/>
  <c r="I611"/>
  <c r="I629"/>
  <c r="I628" s="1"/>
  <c r="I627" s="1"/>
  <c r="I769"/>
  <c r="I768" s="1"/>
  <c r="I781"/>
  <c r="I780" s="1"/>
  <c r="I822"/>
  <c r="I821" s="1"/>
  <c r="I820" s="1"/>
  <c r="I819" s="1"/>
  <c r="I818" s="1"/>
  <c r="I810" s="1"/>
  <c r="I600"/>
  <c r="I599" s="1"/>
  <c r="I598" s="1"/>
  <c r="I597" s="1"/>
  <c r="I596" s="1"/>
  <c r="I595" s="1"/>
  <c r="I553"/>
  <c r="I552" s="1"/>
  <c r="I564"/>
  <c r="I563" s="1"/>
  <c r="I568"/>
  <c r="I567" s="1"/>
  <c r="I566" s="1"/>
  <c r="J691"/>
  <c r="J690" s="1"/>
  <c r="J686" s="1"/>
  <c r="J705"/>
  <c r="J704" s="1"/>
  <c r="J708"/>
  <c r="J707" s="1"/>
  <c r="J711"/>
  <c r="J710" s="1"/>
  <c r="J629"/>
  <c r="J628" s="1"/>
  <c r="J627" s="1"/>
  <c r="J609"/>
  <c r="J608" s="1"/>
  <c r="J611"/>
  <c r="J769"/>
  <c r="J768" s="1"/>
  <c r="J781"/>
  <c r="J780" s="1"/>
  <c r="J822"/>
  <c r="J821" s="1"/>
  <c r="J820" s="1"/>
  <c r="J819" s="1"/>
  <c r="J818" s="1"/>
  <c r="J810" s="1"/>
  <c r="J600"/>
  <c r="J599" s="1"/>
  <c r="J598" s="1"/>
  <c r="J597" s="1"/>
  <c r="J596" s="1"/>
  <c r="J595" s="1"/>
  <c r="J553"/>
  <c r="J552" s="1"/>
  <c r="J564"/>
  <c r="J563" s="1"/>
  <c r="J568"/>
  <c r="J567" s="1"/>
  <c r="J566" s="1"/>
  <c r="E633" i="22"/>
  <c r="E632" s="1"/>
  <c r="F633"/>
  <c r="F632" s="1"/>
  <c r="G133" i="5"/>
  <c r="H133"/>
  <c r="F133"/>
  <c r="E36" i="3"/>
  <c r="F36"/>
  <c r="D25"/>
  <c r="H767" i="5"/>
  <c r="G767"/>
  <c r="F767"/>
  <c r="H731"/>
  <c r="H730" s="1"/>
  <c r="G731"/>
  <c r="G730" s="1"/>
  <c r="F731"/>
  <c r="F730" s="1"/>
  <c r="H580"/>
  <c r="H579" s="1"/>
  <c r="G580"/>
  <c r="G579" s="1"/>
  <c r="H314"/>
  <c r="H312" s="1"/>
  <c r="G314"/>
  <c r="G312" s="1"/>
  <c r="F314"/>
  <c r="F312" s="1"/>
  <c r="H283"/>
  <c r="G283"/>
  <c r="F283"/>
  <c r="H272"/>
  <c r="G272"/>
  <c r="F272"/>
  <c r="J625" i="6"/>
  <c r="J624" s="1"/>
  <c r="J623" s="1"/>
  <c r="I625"/>
  <c r="I624" s="1"/>
  <c r="I623" s="1"/>
  <c r="I205"/>
  <c r="J205"/>
  <c r="H205"/>
  <c r="H194"/>
  <c r="E22" i="3"/>
  <c r="E43"/>
  <c r="E51"/>
  <c r="E53"/>
  <c r="F22"/>
  <c r="F43"/>
  <c r="F51"/>
  <c r="F53"/>
  <c r="D51"/>
  <c r="D53"/>
  <c r="I571" i="6"/>
  <c r="I570" s="1"/>
  <c r="J571"/>
  <c r="J570" s="1"/>
  <c r="H571"/>
  <c r="H570" s="1"/>
  <c r="H547"/>
  <c r="H825"/>
  <c r="J194"/>
  <c r="I194"/>
  <c r="J438"/>
  <c r="J437" s="1"/>
  <c r="I438"/>
  <c r="I437" s="1"/>
  <c r="H438"/>
  <c r="H437" s="1"/>
  <c r="D57" i="3" l="1"/>
  <c r="H732" i="6"/>
  <c r="H731" s="1"/>
  <c r="H730" s="1"/>
  <c r="H729" s="1"/>
  <c r="H213"/>
  <c r="H212" s="1"/>
  <c r="H211" s="1"/>
  <c r="J170"/>
  <c r="J169" s="1"/>
  <c r="J168" s="1"/>
  <c r="H551"/>
  <c r="H607"/>
  <c r="H606" s="1"/>
  <c r="H115"/>
  <c r="H114" s="1"/>
  <c r="H113" s="1"/>
  <c r="H112" s="1"/>
  <c r="H504"/>
  <c r="H503" s="1"/>
  <c r="H502" s="1"/>
  <c r="H501" s="1"/>
  <c r="H500" s="1"/>
  <c r="H305"/>
  <c r="H304" s="1"/>
  <c r="H303" s="1"/>
  <c r="I655"/>
  <c r="J655"/>
  <c r="H171"/>
  <c r="H584"/>
  <c r="H576" s="1"/>
  <c r="H575" s="1"/>
  <c r="H161"/>
  <c r="H160" s="1"/>
  <c r="I213"/>
  <c r="I212" s="1"/>
  <c r="I211" s="1"/>
  <c r="J213"/>
  <c r="J212" s="1"/>
  <c r="J211" s="1"/>
  <c r="F57" i="3"/>
  <c r="E57"/>
  <c r="D618" i="22"/>
  <c r="D605" s="1"/>
  <c r="D485" s="1"/>
  <c r="D645" s="1"/>
  <c r="H35" i="6"/>
  <c r="H34" s="1"/>
  <c r="H25" s="1"/>
  <c r="H787"/>
  <c r="H786" s="1"/>
  <c r="H785" s="1"/>
  <c r="H784" s="1"/>
  <c r="H783" s="1"/>
  <c r="J607"/>
  <c r="J606" s="1"/>
  <c r="J605" s="1"/>
  <c r="J604" s="1"/>
  <c r="I607"/>
  <c r="I606" s="1"/>
  <c r="I605" s="1"/>
  <c r="I604" s="1"/>
  <c r="H832"/>
  <c r="H831" s="1"/>
  <c r="H830" s="1"/>
  <c r="H829" s="1"/>
  <c r="H828" s="1"/>
  <c r="I551"/>
  <c r="J551"/>
  <c r="H539"/>
  <c r="H538" s="1"/>
  <c r="H519"/>
  <c r="I442"/>
  <c r="I441" s="1"/>
  <c r="I440" s="1"/>
  <c r="J442"/>
  <c r="J441" s="1"/>
  <c r="J440" s="1"/>
  <c r="H442"/>
  <c r="H441" s="1"/>
  <c r="H440" s="1"/>
  <c r="H246"/>
  <c r="H244"/>
  <c r="H256"/>
  <c r="H255" s="1"/>
  <c r="H407" i="5"/>
  <c r="H406" s="1"/>
  <c r="H405" s="1"/>
  <c r="F615"/>
  <c r="F614" s="1"/>
  <c r="F228"/>
  <c r="F227" s="1"/>
  <c r="F226" s="1"/>
  <c r="G407"/>
  <c r="G406" s="1"/>
  <c r="G405" s="1"/>
  <c r="F407"/>
  <c r="F406" s="1"/>
  <c r="F405" s="1"/>
  <c r="F822"/>
  <c r="F821" s="1"/>
  <c r="F820" s="1"/>
  <c r="F672"/>
  <c r="F671" s="1"/>
  <c r="F317"/>
  <c r="F359"/>
  <c r="F358" s="1"/>
  <c r="F357" s="1"/>
  <c r="F42"/>
  <c r="F41" s="1"/>
  <c r="G42"/>
  <c r="G41" s="1"/>
  <c r="F124"/>
  <c r="F123" s="1"/>
  <c r="F781"/>
  <c r="F780" s="1"/>
  <c r="G662"/>
  <c r="G661" s="1"/>
  <c r="G660" s="1"/>
  <c r="I105" i="6"/>
  <c r="I104" s="1"/>
  <c r="I66" s="1"/>
  <c r="I59" s="1"/>
  <c r="I15" s="1"/>
  <c r="H105"/>
  <c r="H104" s="1"/>
  <c r="I115"/>
  <c r="I114" s="1"/>
  <c r="I113" s="1"/>
  <c r="I112" s="1"/>
  <c r="I364"/>
  <c r="I363" s="1"/>
  <c r="I786"/>
  <c r="I785" s="1"/>
  <c r="I784" s="1"/>
  <c r="I783" s="1"/>
  <c r="J786"/>
  <c r="J785" s="1"/>
  <c r="J784" s="1"/>
  <c r="J783" s="1"/>
  <c r="H76"/>
  <c r="H75" s="1"/>
  <c r="J115"/>
  <c r="J114" s="1"/>
  <c r="J113" s="1"/>
  <c r="J112" s="1"/>
  <c r="J538"/>
  <c r="J829"/>
  <c r="J827" s="1"/>
  <c r="I518"/>
  <c r="I517" s="1"/>
  <c r="I516" s="1"/>
  <c r="I538"/>
  <c r="H371"/>
  <c r="J105"/>
  <c r="J104" s="1"/>
  <c r="J66" s="1"/>
  <c r="J59" s="1"/>
  <c r="J15" s="1"/>
  <c r="I200"/>
  <c r="I191" s="1"/>
  <c r="I190" s="1"/>
  <c r="J200"/>
  <c r="J191" s="1"/>
  <c r="J190" s="1"/>
  <c r="I146"/>
  <c r="I145" s="1"/>
  <c r="I147"/>
  <c r="I148"/>
  <c r="I829"/>
  <c r="I827" s="1"/>
  <c r="H569"/>
  <c r="J127"/>
  <c r="J126" s="1"/>
  <c r="J125" s="1"/>
  <c r="J124" s="1"/>
  <c r="I464"/>
  <c r="I463" s="1"/>
  <c r="I462" s="1"/>
  <c r="J569"/>
  <c r="G111" i="5"/>
  <c r="G185"/>
  <c r="G184" s="1"/>
  <c r="G183" s="1"/>
  <c r="G182" s="1"/>
  <c r="H152"/>
  <c r="G110"/>
  <c r="G97"/>
  <c r="G96" s="1"/>
  <c r="I774" i="6"/>
  <c r="I773"/>
  <c r="I772" s="1"/>
  <c r="I771" s="1"/>
  <c r="H336"/>
  <c r="H335"/>
  <c r="H146"/>
  <c r="H145" s="1"/>
  <c r="H148"/>
  <c r="H147"/>
  <c r="J767"/>
  <c r="J766"/>
  <c r="J765" s="1"/>
  <c r="J764" s="1"/>
  <c r="I569"/>
  <c r="J518"/>
  <c r="J517" s="1"/>
  <c r="J516" s="1"/>
  <c r="H127"/>
  <c r="H126" s="1"/>
  <c r="H125" s="1"/>
  <c r="H124" s="1"/>
  <c r="H773"/>
  <c r="H772" s="1"/>
  <c r="H771" s="1"/>
  <c r="I381"/>
  <c r="I380" s="1"/>
  <c r="I303"/>
  <c r="J700"/>
  <c r="I700"/>
  <c r="H200"/>
  <c r="H191" s="1"/>
  <c r="H190" s="1"/>
  <c r="J464"/>
  <c r="J463" s="1"/>
  <c r="J462" s="1"/>
  <c r="J381"/>
  <c r="J380" s="1"/>
  <c r="H343"/>
  <c r="H810"/>
  <c r="J159"/>
  <c r="J158" s="1"/>
  <c r="I343"/>
  <c r="I342" s="1"/>
  <c r="I341" s="1"/>
  <c r="I340" s="1"/>
  <c r="H464"/>
  <c r="H463" s="1"/>
  <c r="H462" s="1"/>
  <c r="J303"/>
  <c r="I159"/>
  <c r="I158" s="1"/>
  <c r="I127"/>
  <c r="I126" s="1"/>
  <c r="I125" s="1"/>
  <c r="I124" s="1"/>
  <c r="J773"/>
  <c r="J772" s="1"/>
  <c r="J771" s="1"/>
  <c r="J774"/>
  <c r="I766"/>
  <c r="I765" s="1"/>
  <c r="I764" s="1"/>
  <c r="I767"/>
  <c r="J343"/>
  <c r="J342" s="1"/>
  <c r="J341" s="1"/>
  <c r="J340" s="1"/>
  <c r="H767"/>
  <c r="H766"/>
  <c r="H765" s="1"/>
  <c r="H764" s="1"/>
  <c r="J147"/>
  <c r="J148"/>
  <c r="J146"/>
  <c r="J145" s="1"/>
  <c r="I171"/>
  <c r="G83" i="5"/>
  <c r="G77" s="1"/>
  <c r="F662"/>
  <c r="F661" s="1"/>
  <c r="F660" s="1"/>
  <c r="G313"/>
  <c r="H110"/>
  <c r="H185"/>
  <c r="H184" s="1"/>
  <c r="H183" s="1"/>
  <c r="H182" s="1"/>
  <c r="G124"/>
  <c r="G123" s="1"/>
  <c r="H97"/>
  <c r="H96" s="1"/>
  <c r="H83"/>
  <c r="H77" s="1"/>
  <c r="G171"/>
  <c r="G170" s="1"/>
  <c r="G152"/>
  <c r="H662"/>
  <c r="H661" s="1"/>
  <c r="H660" s="1"/>
  <c r="H640"/>
  <c r="H639" s="1"/>
  <c r="H638" s="1"/>
  <c r="H637" s="1"/>
  <c r="G640"/>
  <c r="G639" s="1"/>
  <c r="G638" s="1"/>
  <c r="G637" s="1"/>
  <c r="F640"/>
  <c r="F639" s="1"/>
  <c r="F638" s="1"/>
  <c r="F637" s="1"/>
  <c r="F110"/>
  <c r="F111"/>
  <c r="F83"/>
  <c r="F77" s="1"/>
  <c r="F185"/>
  <c r="F184" s="1"/>
  <c r="F183" s="1"/>
  <c r="F182" s="1"/>
  <c r="H171"/>
  <c r="H170" s="1"/>
  <c r="H124"/>
  <c r="H123" s="1"/>
  <c r="F215"/>
  <c r="F216"/>
  <c r="F214"/>
  <c r="F213" s="1"/>
  <c r="H599"/>
  <c r="H598" s="1"/>
  <c r="H600"/>
  <c r="F97"/>
  <c r="F96" s="1"/>
  <c r="F607"/>
  <c r="F606" s="1"/>
  <c r="F605" s="1"/>
  <c r="G781"/>
  <c r="G780" s="1"/>
  <c r="H109"/>
  <c r="H278"/>
  <c r="H269" s="1"/>
  <c r="H268" s="1"/>
  <c r="F313"/>
  <c r="F594"/>
  <c r="F593"/>
  <c r="F592" s="1"/>
  <c r="F152"/>
  <c r="F770"/>
  <c r="F769" s="1"/>
  <c r="F760" s="1"/>
  <c r="F171"/>
  <c r="F170" s="1"/>
  <c r="H313"/>
  <c r="H670"/>
  <c r="H669" s="1"/>
  <c r="F192"/>
  <c r="F584"/>
  <c r="F583" s="1"/>
  <c r="F582" s="1"/>
  <c r="F600"/>
  <c r="F599"/>
  <c r="F598" s="1"/>
  <c r="G215"/>
  <c r="G216"/>
  <c r="G214"/>
  <c r="G213" s="1"/>
  <c r="G742"/>
  <c r="G741" s="1"/>
  <c r="G740" s="1"/>
  <c r="G733" s="1"/>
  <c r="F575"/>
  <c r="F574" s="1"/>
  <c r="F573" s="1"/>
  <c r="G278"/>
  <c r="G269" s="1"/>
  <c r="G268" s="1"/>
  <c r="G670"/>
  <c r="G669" s="1"/>
  <c r="F278"/>
  <c r="F269" s="1"/>
  <c r="F268" s="1"/>
  <c r="H192"/>
  <c r="F803"/>
  <c r="F802" s="1"/>
  <c r="F801" s="1"/>
  <c r="F800" s="1"/>
  <c r="F799" s="1"/>
  <c r="F742"/>
  <c r="F741" s="1"/>
  <c r="F740" s="1"/>
  <c r="F733" s="1"/>
  <c r="H770"/>
  <c r="H769" s="1"/>
  <c r="H760" s="1"/>
  <c r="H742"/>
  <c r="H741" s="1"/>
  <c r="H740" s="1"/>
  <c r="H733" s="1"/>
  <c r="G770"/>
  <c r="G769" s="1"/>
  <c r="G760" s="1"/>
  <c r="H593"/>
  <c r="H592" s="1"/>
  <c r="H594"/>
  <c r="H792"/>
  <c r="H791"/>
  <c r="G607"/>
  <c r="G606"/>
  <c r="G605" s="1"/>
  <c r="H291"/>
  <c r="H290" s="1"/>
  <c r="H289" s="1"/>
  <c r="H216"/>
  <c r="H215"/>
  <c r="H214"/>
  <c r="H213" s="1"/>
  <c r="H606"/>
  <c r="H605" s="1"/>
  <c r="H607"/>
  <c r="G791"/>
  <c r="G792"/>
  <c r="G192"/>
  <c r="F791"/>
  <c r="F792"/>
  <c r="H781"/>
  <c r="H780" s="1"/>
  <c r="G594"/>
  <c r="G593"/>
  <c r="G592" s="1"/>
  <c r="G599"/>
  <c r="G598" s="1"/>
  <c r="G600"/>
  <c r="F291"/>
  <c r="F290" s="1"/>
  <c r="F289" s="1"/>
  <c r="G291"/>
  <c r="G290" s="1"/>
  <c r="G289" s="1"/>
  <c r="F618" i="22"/>
  <c r="F605" s="1"/>
  <c r="F485" s="1"/>
  <c r="F645" s="1"/>
  <c r="E618"/>
  <c r="E605" s="1"/>
  <c r="E485" s="1"/>
  <c r="E645" s="1"/>
  <c r="H24" i="6" l="1"/>
  <c r="H169"/>
  <c r="H168" s="1"/>
  <c r="H170"/>
  <c r="I170"/>
  <c r="I169" s="1"/>
  <c r="I168" s="1"/>
  <c r="H364"/>
  <c r="H363" s="1"/>
  <c r="I433"/>
  <c r="H243"/>
  <c r="H236" s="1"/>
  <c r="J433"/>
  <c r="J364"/>
  <c r="J363" s="1"/>
  <c r="H433"/>
  <c r="H66"/>
  <c r="H59" s="1"/>
  <c r="H518"/>
  <c r="H517" s="1"/>
  <c r="H516" s="1"/>
  <c r="H515" s="1"/>
  <c r="J379"/>
  <c r="J378" s="1"/>
  <c r="I379"/>
  <c r="I378" s="1"/>
  <c r="J515"/>
  <c r="J514"/>
  <c r="I514"/>
  <c r="I515"/>
  <c r="F316" i="5"/>
  <c r="G636"/>
  <c r="H76"/>
  <c r="H75" s="1"/>
  <c r="H159" i="6"/>
  <c r="H158" s="1"/>
  <c r="I482"/>
  <c r="I481" s="1"/>
  <c r="I111"/>
  <c r="I537"/>
  <c r="I536" s="1"/>
  <c r="I535" s="1"/>
  <c r="I534" s="1"/>
  <c r="H482"/>
  <c r="H481" s="1"/>
  <c r="H574"/>
  <c r="H573" s="1"/>
  <c r="I828"/>
  <c r="H537"/>
  <c r="H536" s="1"/>
  <c r="H535" s="1"/>
  <c r="H534" s="1"/>
  <c r="J537"/>
  <c r="J536" s="1"/>
  <c r="J535" s="1"/>
  <c r="J534" s="1"/>
  <c r="J111"/>
  <c r="J828"/>
  <c r="H111"/>
  <c r="J654"/>
  <c r="J653" s="1"/>
  <c r="H370"/>
  <c r="J482"/>
  <c r="J481" s="1"/>
  <c r="H342"/>
  <c r="H341" s="1"/>
  <c r="H340" s="1"/>
  <c r="H827"/>
  <c r="J573"/>
  <c r="F636" i="5"/>
  <c r="G181"/>
  <c r="H181"/>
  <c r="G502"/>
  <c r="H138"/>
  <c r="H122" s="1"/>
  <c r="H115" s="1"/>
  <c r="F779"/>
  <c r="F778" s="1"/>
  <c r="F777" s="1"/>
  <c r="H502"/>
  <c r="F604"/>
  <c r="G138"/>
  <c r="G122" s="1"/>
  <c r="G115" s="1"/>
  <c r="G76"/>
  <c r="G75" s="1"/>
  <c r="F670"/>
  <c r="F669" s="1"/>
  <c r="I654" i="6"/>
  <c r="I653" s="1"/>
  <c r="H189"/>
  <c r="H381"/>
  <c r="H380" s="1"/>
  <c r="H605"/>
  <c r="H604" s="1"/>
  <c r="H603" s="1"/>
  <c r="H602" s="1"/>
  <c r="H334"/>
  <c r="H333"/>
  <c r="I302"/>
  <c r="J189"/>
  <c r="J144" s="1"/>
  <c r="I189"/>
  <c r="F138" i="5"/>
  <c r="F122" s="1"/>
  <c r="F115" s="1"/>
  <c r="F76"/>
  <c r="F75" s="1"/>
  <c r="H636"/>
  <c r="F726"/>
  <c r="G779"/>
  <c r="G778" s="1"/>
  <c r="G777" s="1"/>
  <c r="F181"/>
  <c r="H591"/>
  <c r="H726"/>
  <c r="F591"/>
  <c r="F502"/>
  <c r="G604"/>
  <c r="H267"/>
  <c r="H212" s="1"/>
  <c r="G726"/>
  <c r="H604"/>
  <c r="F267"/>
  <c r="H779"/>
  <c r="H778" s="1"/>
  <c r="H777" s="1"/>
  <c r="G591"/>
  <c r="G267"/>
  <c r="G212" s="1"/>
  <c r="H15" i="6" l="1"/>
  <c r="I144"/>
  <c r="I14" s="1"/>
  <c r="H514"/>
  <c r="I652"/>
  <c r="I603" s="1"/>
  <c r="I602" s="1"/>
  <c r="J652"/>
  <c r="J603" s="1"/>
  <c r="J602" s="1"/>
  <c r="H379"/>
  <c r="H378" s="1"/>
  <c r="H15" i="5"/>
  <c r="H144" i="6"/>
  <c r="J302"/>
  <c r="J14" s="1"/>
  <c r="H302"/>
  <c r="I573"/>
  <c r="G15" i="5"/>
  <c r="F212"/>
  <c r="F15"/>
  <c r="H356"/>
  <c r="F356"/>
  <c r="G356"/>
  <c r="I839" i="6" l="1"/>
  <c r="J839"/>
  <c r="H14"/>
  <c r="H830" i="5"/>
  <c r="G830"/>
  <c r="F830"/>
  <c r="H839" i="6" l="1"/>
</calcChain>
</file>

<file path=xl/sharedStrings.xml><?xml version="1.0" encoding="utf-8"?>
<sst xmlns="http://schemas.openxmlformats.org/spreadsheetml/2006/main" count="12030" uniqueCount="795">
  <si>
    <t>Процентные платежи по долговым обязательствам муниципального района</t>
  </si>
  <si>
    <t xml:space="preserve">Обслуживание  государственного (муниципального) долга </t>
  </si>
  <si>
    <t>9940020110</t>
  </si>
  <si>
    <t>1010220030</t>
  </si>
  <si>
    <t>Оплата задолженности по строительству объекта теплоэнергетического комплекса д.Ручьи</t>
  </si>
  <si>
    <t>1010220040</t>
  </si>
  <si>
    <t>Оплата задолженности по финансированию затрат по объектам теплоэнергетических комплексов с. Городня</t>
  </si>
  <si>
    <t>1010220050</t>
  </si>
  <si>
    <t>Выполнение работ по объектам теплоэнергетического комплекса д. Ручьи</t>
  </si>
  <si>
    <t>1010220060</t>
  </si>
  <si>
    <t>Выполнение работ по объектам теплоэнергетического комплекса с. Городня</t>
  </si>
  <si>
    <t>9940020800</t>
  </si>
  <si>
    <t>Финансовое обеспечение затрат муниципальным унитарным предприятиям Конаковского района по содержанию, текущему ремонту, капитальному ремонту и эксплуатации муниципального имущества</t>
  </si>
  <si>
    <t>Расходы на модернизацию объектов теплоэнергетических комплексов  Конаковского района</t>
  </si>
  <si>
    <t>Социальное обеспечение и иные выплаты населению</t>
  </si>
  <si>
    <t>ИТОГО</t>
  </si>
  <si>
    <t>р</t>
  </si>
  <si>
    <t>П</t>
  </si>
  <si>
    <t>Наименование</t>
  </si>
  <si>
    <t>1</t>
  </si>
  <si>
    <t>2</t>
  </si>
  <si>
    <t>Общегосударственные вопросы</t>
  </si>
  <si>
    <t>06</t>
  </si>
  <si>
    <t>13</t>
  </si>
  <si>
    <t>Другие общегосударственные вопросы</t>
  </si>
  <si>
    <t>Органы юстиции</t>
  </si>
  <si>
    <t>05</t>
  </si>
  <si>
    <t>Сельское хозяйство и рыболовство</t>
  </si>
  <si>
    <t>Другие вопросы в области национальной экономики</t>
  </si>
  <si>
    <t>Пенсионное обеспечение</t>
  </si>
  <si>
    <t>Охрана семьи и детства</t>
  </si>
  <si>
    <t>06201L4970</t>
  </si>
  <si>
    <t>Реализация мероприятий по обеспечению жильем молодых семей</t>
  </si>
  <si>
    <t xml:space="preserve">Функционирование законодательных  (представительных) органов государственной власти и представительных органов муниципальных образований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</si>
  <si>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</si>
  <si>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</si>
  <si>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Профессиональная подготовка, переподготовка и повышение квалификации</t>
  </si>
  <si>
    <t xml:space="preserve">Культура, кинематография </t>
  </si>
  <si>
    <t>Другие вопросы в области средств массовой информации</t>
  </si>
  <si>
    <t>0210300000</t>
  </si>
  <si>
    <t>0300000000</t>
  </si>
  <si>
    <t>0310000000</t>
  </si>
  <si>
    <t>0310100000</t>
  </si>
  <si>
    <t>0310200000</t>
  </si>
  <si>
    <t>0800000000</t>
  </si>
  <si>
    <t>0810000000</t>
  </si>
  <si>
    <t>0810200000</t>
  </si>
  <si>
    <t>0810300000</t>
  </si>
  <si>
    <t>Предоставление субсидий индивидуальным предпринимателям- производителям товаров, работ и услуг в целях возмещения части затрат на приобретение патента</t>
  </si>
  <si>
    <t>0810400000</t>
  </si>
  <si>
    <t>Предоставление субсидий субъектам малого и среднего предпринимательства -производителям товаров, работ и услуг в целях возмещения части затрат на создание новых рабочих мест</t>
  </si>
  <si>
    <t>Фонд оплаты труда казенных учреждений</t>
  </si>
  <si>
    <t>0210320030</t>
  </si>
  <si>
    <t xml:space="preserve">                     Конаковского района от 21.12.2017 №362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</si>
  <si>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</si>
  <si>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работников центрального аппарата представительных органов местного самоуправления, не являющихся муниципальными служащими</t>
  </si>
  <si>
    <t>Защита населения и территории от чрезвычайных ситуаций природного и техногенного характера, гражданская оборона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</si>
  <si>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</si>
  <si>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</si>
  <si>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Культура, кинематография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</si>
  <si>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</si>
  <si>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3</t>
  </si>
  <si>
    <t>4</t>
  </si>
  <si>
    <t>870</t>
  </si>
  <si>
    <t xml:space="preserve">Расходы на обеспечение деятельности представительных и исполнительных органов местного самоуправления </t>
  </si>
  <si>
    <t>Пособия, компенсации, меры социальной поддержки по публичным нормативным  обязательствам.</t>
  </si>
  <si>
    <t>Расходы на обеспечение деятельности представительных и исполнительных органов местного самоуправления</t>
  </si>
  <si>
    <t>Обеспечение деятельности  органов финансового (финансово-бюджетного) надзора муниципального района</t>
  </si>
  <si>
    <t>Резервные средства</t>
  </si>
  <si>
    <t>Расходы не включенные в муниципальные программы</t>
  </si>
  <si>
    <t>Расходы на отдельные мероприятия за счет целевых межбюджетных трансфертов</t>
  </si>
  <si>
    <t>Национальная безопасность и правоохранительная деятельность</t>
  </si>
  <si>
    <t>Сельское хозяйство</t>
  </si>
  <si>
    <t>Проведение ремонтных работ и противопожарных мероприятий в образовательных учреждениях</t>
  </si>
  <si>
    <t>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 за счет средств областного бюджета</t>
  </si>
  <si>
    <t>0120210250</t>
  </si>
  <si>
    <t>0120410230</t>
  </si>
  <si>
    <t>Организация обеспечения учащихся начальных классов муниципальных общеобразовательных организаций горячим питанием за счет средств областного бюджета</t>
  </si>
  <si>
    <t>0150110240</t>
  </si>
  <si>
    <t>Организация отдыха детей в каникулярное время за счет средств областного бюджета</t>
  </si>
  <si>
    <t>9950010820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</si>
  <si>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Тверской области</t>
  </si>
  <si>
    <t>Задача 3 "Создание современной системы оценки индивидуальных образовательных достижений обучающихся"</t>
  </si>
  <si>
    <t>0120310660</t>
  </si>
  <si>
    <t xml:space="preserve"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</t>
  </si>
  <si>
    <t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за счет средств бюджета Конаковского района</t>
  </si>
  <si>
    <t>01203S0660</t>
  </si>
  <si>
    <t>0120300000</t>
  </si>
  <si>
    <t>0320220010</t>
  </si>
  <si>
    <t>Осуществление МО "Конаковский район" Тверской области дорожной деятельности в отношении автомобильных дорог местного значения вне границ населенных пунктов в границах Конаковского района Тверской области</t>
  </si>
  <si>
    <t>Задача 2 "Содержание автомобильных дорог общего пользования местного значения вне границ населенных пунктов в границах МО "Конаковский район" Тверской области"</t>
  </si>
  <si>
    <t>0320200000</t>
  </si>
  <si>
    <t xml:space="preserve">Организация подвоза учащихся школ, проживающих в сельской местности, к месту обучения и обратно </t>
  </si>
  <si>
    <t>МП "Развитие туризма в Конаковском районе" на 2018-2022 годы</t>
  </si>
  <si>
    <t>Задача 1 "Развитие внутреннего туризма"</t>
  </si>
  <si>
    <t>Организация и проведение конференций, круглых столов и т.д.</t>
  </si>
  <si>
    <t>Проведение конкурса "Лучший экскурсионный маршрут по Конаковскому району"</t>
  </si>
  <si>
    <t>Задача 2 "Продвижение тематики "гостеприимства" в Конаковском районе, повышение качества предоставляемых услуг</t>
  </si>
  <si>
    <t>Организация и проведение конкурса "Лучший в туризме" в трех номинациях (отели, предприятия общественного питания, туристические агентства"</t>
  </si>
  <si>
    <t>МП «Муниципальное управление и гражданское общество Конаковского района» на 2018-2022 годы</t>
  </si>
  <si>
    <t>МП "Развитие малого и среднего предпринимательства в Конаковском районе" на 2018-2022 годы</t>
  </si>
  <si>
    <t>Подпрограмма 1 "Содействие развитию субъектов малого и среднего предпринимательства в Конаковском районе"</t>
  </si>
  <si>
    <t>Задача 1 "Развитие форм и методов взаимодействия муниципальной власти и бизнес-сообщества"</t>
  </si>
  <si>
    <t>Проведение семинаров, "круглых столов", совещаний по актуальным проблемам предпринимательства</t>
  </si>
  <si>
    <t>Задача 2 "Создание положительного имиджа предпринимателей"</t>
  </si>
  <si>
    <t>0810100000</t>
  </si>
  <si>
    <t>Организация и проведение ежегодного конкурса "Предприниматель года"</t>
  </si>
  <si>
    <t>Задача 3 "Расширение доступа субъектов малого и среднего предпринимательства к финансовым ресурсам"</t>
  </si>
  <si>
    <t>Предоставление грантов начинающим предпринимателям на организацию собственного дела</t>
  </si>
  <si>
    <t>МП «Молодежь Конаковского района» на 2018-2022 годы</t>
  </si>
  <si>
    <t>Подпрограмма 1 «Организация и проведение мероприятий направленное на патриотическое, гражданское и   духовно-нравственное воспитание молодых граждан»</t>
  </si>
  <si>
    <t>Задача 2 "Поддержка эффективных моделей  и форм вовлечение молодежи в трудовую деятельность. Организация оздоровления, отдыха и занятости несовершеннолетних"</t>
  </si>
  <si>
    <t>Задача 1 "Содействие в решении жилищных проблем  молодых семей"</t>
  </si>
  <si>
    <t>МП "Развитие системы образования в Конаковском районе» на 2018-2022 годы</t>
  </si>
  <si>
    <t>Подпрограмма 1 "Развитие дошкольного образования"</t>
  </si>
  <si>
    <t>Обслуживание государств.внутреннего и муниципального долга</t>
  </si>
  <si>
    <t>Предоставление компенсации по найму жилого помещения педагогическим работникам муниципальных образовательных организаций</t>
  </si>
  <si>
    <t>Обеспечение профессиональной подготовки, переподготовки и повышение квалификации</t>
  </si>
  <si>
    <t>Проведение оздоровительной кампании детей</t>
  </si>
  <si>
    <t>Организация проведения спортивно-массовых мероприятий, направленных на физическое воспитание детей, подростков и молодежи и взрослого населения; привлечение к спортивному, здоровому образу жизни взрослого населения, инвалидов и ветеранов Конаковского района в рамках календарного плана спортивно-массовых мероприятий на текущий год</t>
  </si>
  <si>
    <t>Задача 1 "Развитие детско-юношеского спорта в системе муниципальных УДО и других учреждений спортивной направленности"</t>
  </si>
  <si>
    <t>Участие спортсменов УДО в официальных областных спортивно-массовых мероприятиях, соревнованиях, открытых, традиционных и всероссийских турнирах, в рамках районного и областного календаря или согласно вызова на соревнования</t>
  </si>
  <si>
    <t>322</t>
  </si>
  <si>
    <t>Субсидии гражданам на приобретение жилья</t>
  </si>
  <si>
    <t>ппп</t>
  </si>
  <si>
    <t>730</t>
  </si>
  <si>
    <t>Собрание депутатов Конаковского района</t>
  </si>
  <si>
    <t>Комитет по управлению имуществом и земельным отношениям администрации Конаковского района</t>
  </si>
  <si>
    <t>Управление финансов администрации Конаковского района</t>
  </si>
  <si>
    <t>МКУ Контрольно-ревизионная комиссия Конаковского района</t>
  </si>
  <si>
    <t>Функционирование высшего должностного лица субъекта Российской Федерации и муниципального образования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</si>
  <si>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проживающих и работающих в сельской местности</t>
  </si>
  <si>
    <t>9990000000</t>
  </si>
  <si>
    <t>9900000000</t>
  </si>
  <si>
    <t>Центральный аппарат исполнительных органов местного самоуправления муниципального района</t>
  </si>
  <si>
    <t>Глава местной администрации муниципального района</t>
  </si>
  <si>
    <t>0200000000</t>
  </si>
  <si>
    <t>0210000000</t>
  </si>
  <si>
    <t>0210100000</t>
  </si>
  <si>
    <t>Глава муниципального района</t>
  </si>
  <si>
    <t>Пособия, компенсации и иные социальные выплаты гражданам, кроме публичных нормативных  обязательств.</t>
  </si>
  <si>
    <t>0100000000</t>
  </si>
  <si>
    <t>0110000000</t>
  </si>
  <si>
    <t>0110100000</t>
  </si>
  <si>
    <t>0120000000</t>
  </si>
  <si>
    <t>0120100000</t>
  </si>
  <si>
    <t>0120400000</t>
  </si>
  <si>
    <t>0130000000</t>
  </si>
  <si>
    <t>0130100000</t>
  </si>
  <si>
    <t>0140000000</t>
  </si>
  <si>
    <t>0140100000</t>
  </si>
  <si>
    <t>0190000000</t>
  </si>
  <si>
    <t>0190100000</t>
  </si>
  <si>
    <t>Задача 1 "Повышение квалификации руководителей, педагогических работников образовательных учреждений"</t>
  </si>
  <si>
    <t>Задача 1 "Развитие инфраструктуры образовательных организаций, обеспечивающих равную доступность и повышение охвата детей услугами дополнительного образования"</t>
  </si>
  <si>
    <t>Подпрограмма 2 "Обеспечение доступности приоритетных  объектов и услуг в приоритетных сферах жизнедеятельности инвалидов и других маломобильных групп населения в МО "Конаковский район" Тверской области"</t>
  </si>
  <si>
    <t>Задача 2 "Повышение уровня доступности приоритетных  объектов и услуг в приоритетных сферах жизнедеятельности инвалидов и других МГН в Конаковском районе Тверской области"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</si>
  <si>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дополнительного образования детей</t>
  </si>
  <si>
    <t>Оборудование социально-значимых объектов муниципальной собственности с целью обеспечения доступности для инвалидов и других МГН в образовательных учреждениях</t>
  </si>
  <si>
    <t>Разработка проектно-сметной документации с целью обеспечения доступности для инвалидов и других МГН в учреждениях культуры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</si>
  <si>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культуры</t>
  </si>
  <si>
    <t xml:space="preserve">Задача 2 "Информирование населения Конаковского района о деятельности  органов   местного самоуправления, основных направлениях социально-экономического развития Конаковского   района  через электронные и печатные средства массовой информации"
</t>
  </si>
  <si>
    <t>Задача 1"Сохранение и развитие библиотечного  дела"</t>
  </si>
  <si>
    <t>Задача 2 "Культурно-досуговое обслуживание"</t>
  </si>
  <si>
    <t>Подпрограмма 2 "Реализация социально значимых проектов в сфере культуры"</t>
  </si>
  <si>
    <t>Задача 1 "Обеспечение многообразия художественной, творческой жизни МО "Конаковский район"</t>
  </si>
  <si>
    <t>Задача 1 "Создание условий, обеспечивающих современные требования к условиям и содержанию детей в дошкольных образовательных учреждениях"</t>
  </si>
  <si>
    <t>Организация питания детей в дошкольных образовательных учреждениях</t>
  </si>
  <si>
    <t>Задача 2 "Повышение эффективности деятельности дошкольных образовательных учреждений в условиях реализации федерального государственного образовательного стандарта дошкольного образования"</t>
  </si>
  <si>
    <t>Задача 3 "Укрепление материально-технической базы образовательных учреждений реализующих основную общеобразовательную программу дошкольного образования"</t>
  </si>
  <si>
    <t>Проведение ремонтных работ и противопожарных мероприятий в муниципальных дошкольных образовательных учреждениях</t>
  </si>
  <si>
    <t>0110300000</t>
  </si>
  <si>
    <t>Подпрограмма 2 "Развитие общего образования"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</si>
  <si>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бюджетных общеобразовательных учреждениях</t>
  </si>
  <si>
    <t>Задача 1 "Организация предоставления общедоступного  и бесплатного начального общего, основного общего и среднего общего образования муниципальными общеобразовательными организациями"</t>
  </si>
  <si>
    <t>Задача 4 "Обеспечение комплексной деятельности по сохранению и укреплению здоровья школьников, формирование основ здорового образа жизни"</t>
  </si>
  <si>
    <t>Организация обеспечения питанием учащихся в дошкольных группах общеобразовательных учреждений</t>
  </si>
  <si>
    <t>Подпрограмма 3 "Развитие дополнительного образования"</t>
  </si>
  <si>
    <t>Задача 2 "Формирование системы непрерывного вариативного дополнительного образования детей"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</si>
  <si>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</si>
  <si>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</si>
  <si>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выплату денежного содержания и иные выплаты работникам государственных (муниципальных) органов</t>
  </si>
  <si>
    <t>Проведение ремонтных работ и противопожарных мероприятий в  учреждениях дополнительного образования в сфере культуры</t>
  </si>
  <si>
    <t>Комплектование библиотечных фондов  муниципальных библиотек  Конаковского района</t>
  </si>
  <si>
    <t>Финансовое обеспечение реализации государственных полномочий по созданию, исполнению полномочий  и  обеспечению деятельности комиссий по делам несовершеннолетних</t>
  </si>
  <si>
    <t>9920000000</t>
  </si>
  <si>
    <t xml:space="preserve">Резервные фонды исполнительных органов  </t>
  </si>
  <si>
    <t>Пособия, компенсации меры социальной поддержки по публичным нормативным  обязательствам</t>
  </si>
  <si>
    <t>0220000000</t>
  </si>
  <si>
    <t>0220100000</t>
  </si>
  <si>
    <t>0210200000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</si>
  <si>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</si>
  <si>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Расходы на оказание финансовой поддержки общественным объединениям инвалидов, ветеранов войны, труда, военной службы, воинов интернационалистов
</t>
  </si>
  <si>
    <t>МУНИЦИПАЛЬНЫЕ ПРОГРАММЫ</t>
  </si>
  <si>
    <t>МП «Развитие отрасли «Культура» МО «Конаковский район» Тверской области на 2018-2022 годы</t>
  </si>
  <si>
    <t>Обслуживание государственного и муниципального долга</t>
  </si>
  <si>
    <t>Иные межбюджетные трансферты на финансовое оздоровление поселений, входящих в состав Конаковского района</t>
  </si>
  <si>
    <t>Развертывание системы обеспечения вызовов экстренных оперативных служб по единому номеру "112"</t>
  </si>
  <si>
    <t>5</t>
  </si>
  <si>
    <t>6</t>
  </si>
  <si>
    <t>Реализация расходных обязательств МО"Конаковский район"по поддержки редакций районных газет за счет средств местного бюджета</t>
  </si>
  <si>
    <t>Осуществление МО "Конаковский район" Тверской области отдельных государственных полномочий по содержанию дорог общего пользования регионального и межмуниципального значения 3 класса</t>
  </si>
  <si>
    <t>МП " Развитие физической культуры и спорта в Конаковском районе" на 2018-2022 годы</t>
  </si>
  <si>
    <t>Подпрограмма 1 "Массовая физкультурно-оздоровительная и спортивная работа»</t>
  </si>
  <si>
    <t>Задача1 "Развитие массового спорта и физкультурно-оздоровительного движения среди всех возрастных групп и категорий населения Конаковского района, включая лиц с ограниченными физическими возможностями и инвалидов"</t>
  </si>
  <si>
    <t>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</si>
  <si>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Капитальные вложения в объекты недвижимого имущества государственной (муниципальной) собственности</t>
  </si>
  <si>
    <t>Закон Тверской области</t>
  </si>
  <si>
    <t>132-ЗО</t>
  </si>
  <si>
    <t xml:space="preserve"> О наделении органов местного самоуправления Тверской области отдельными государственными полномочиями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</si>
  <si>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>Реализация мероприятий по обращениям, поступающим к депутатам  Собрания депутатов Конаковского района</t>
  </si>
  <si>
    <t>Внедрение Всероссийского физкультурно- спортивного комплекса  "Готов к труду и обороне" на территории Конаковского района</t>
  </si>
  <si>
    <t>0110200000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</si>
  <si>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</si>
  <si>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0130110690</t>
  </si>
  <si>
    <t>01301S0690</t>
  </si>
  <si>
    <t>02101S0680</t>
  </si>
  <si>
    <t>Повышение заработной платы работникам библиотек Конаковского района за счет средств местного бюджета</t>
  </si>
  <si>
    <t>Повышение заработной платы работникам муниципальных библиотек Конаковского района за счет средств обласного бюджета</t>
  </si>
  <si>
    <t>0210110680</t>
  </si>
  <si>
    <t>0210210680</t>
  </si>
  <si>
    <t>02102S0680</t>
  </si>
  <si>
    <t>Повышение заработной платы работникам культурно-досуговых учреждений Конаковского района за счет средств местного бюджета</t>
  </si>
  <si>
    <t>Повышение заработной платы работникам культурно-досуговых учреждений Конаковского района за счет средств областного бюджета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</si>
  <si>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</si>
  <si>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Расходы, связанные с проведением мероприятий и прочие расходы</t>
  </si>
  <si>
    <t>Задача 1 "Содействие развитию гражданско-патриотического и  духовно- нравственного воспитания молодежи, условий для вовлечение молодежи в общественно-политическую, социальную и культурную жизнь общества, для формирования здорового образа жизни, профилактики асоциальных явлений»</t>
  </si>
  <si>
    <t>Обеспечение содержания функционирования ЕДДС Конаковского района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</si>
  <si>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</si>
  <si>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                                      к решению Собрания депутатов</t>
  </si>
  <si>
    <t>0720200000</t>
  </si>
  <si>
    <t>№ п\п</t>
  </si>
  <si>
    <t>Наименование публичного нормативного обязательства</t>
  </si>
  <si>
    <t>Культурно-досуговое обслуживание муниципальным бюджетным учреждением культуры МО "Конаковский район"</t>
  </si>
  <si>
    <t>ЦСР</t>
  </si>
  <si>
    <t>Выплаты ежемесячной пенсии за выслугу лет к трудовой пенсии по старости (инвалидности) муниципальным служащим</t>
  </si>
  <si>
    <t>Об утверждении Положения о наградах в МО "Конаковский район Тверской области,  Положения о присвоении звания «Почетный гражданин Конаковского района» и Положения о Почетной грамоте и Благодарности Главы Конаковского района</t>
  </si>
  <si>
    <t>Решение Собрания депутатов Конаковского района</t>
  </si>
  <si>
    <t>28.11.      2013г.</t>
  </si>
  <si>
    <t>тыс.руб</t>
  </si>
  <si>
    <t>Реквизиты нормативно-правового акта</t>
  </si>
  <si>
    <t>0710000000</t>
  </si>
  <si>
    <t>0710100000</t>
  </si>
  <si>
    <t>Постановление администрации Конаковского района</t>
  </si>
  <si>
    <t>03.12.         2010г.</t>
  </si>
  <si>
    <t>Прочая закупка товаров, работ и услуг для государственных (муниципальных) нужд</t>
  </si>
  <si>
    <t>"Положение о порядке установления и выплаты ежемесячной пенсии за выслугу лет к трудовой пенсии по старости (инвалидности) муниципальным служащим муниципального образования Конаковский район"</t>
  </si>
  <si>
    <t>ВСЕГО</t>
  </si>
  <si>
    <t>№</t>
  </si>
  <si>
    <t>КЦСР</t>
  </si>
  <si>
    <t>КВР</t>
  </si>
  <si>
    <t>Администрация Конаковского района</t>
  </si>
  <si>
    <t>04</t>
  </si>
  <si>
    <t>00</t>
  </si>
  <si>
    <t>Подпрограмма 2 "Обеспечение правопорядка, информационной безопасности, повышение безопасности населения от угроз терроризма и экстремизма в Конаковском районе"</t>
  </si>
  <si>
    <t>Внедрение системы видеонаблюдения в учреждениях дополнительного образования Конаковского района</t>
  </si>
  <si>
    <t>Установка приборов сигнала экстренного вызова "Тревожная кнопка" в дошкольных учреждениях Конаковского района</t>
  </si>
  <si>
    <t>Установка приборов сигнала экстренного вызова "Тревожная кнопка" в учреждениях дополнительного образования Конаковского района</t>
  </si>
  <si>
    <t>Национальная экономика</t>
  </si>
  <si>
    <t>01</t>
  </si>
  <si>
    <t>Общеэкономические вопросы</t>
  </si>
  <si>
    <t>200</t>
  </si>
  <si>
    <t>Закупка товаров, работ и услуг для государственных (муниципальных) нужд</t>
  </si>
  <si>
    <t>244</t>
  </si>
  <si>
    <t>Прочая закупка товаров, работ и услуг для муниципальных нужд</t>
  </si>
  <si>
    <t>08</t>
  </si>
  <si>
    <t>Транспорт</t>
  </si>
  <si>
    <t>800</t>
  </si>
  <si>
    <t>Иные бюджетные ассигнования</t>
  </si>
  <si>
    <t>09</t>
  </si>
  <si>
    <t>07</t>
  </si>
  <si>
    <t>Организация транспортного обслуживания населения на муниципальных  маршрутах регулярных перевозок по регулируемым тарифам в границах двух и более поселений на территории МО «Конаковский район» Тверской области в соответствии с минимальными социальными требованиями за счет средств бюджета Конаковского района</t>
  </si>
  <si>
    <t>Поддержка социальных маршрутов внутреннего водного транспорта за счет средств бюджета Конаковского района</t>
  </si>
  <si>
    <t>Задача 2 "Развитие внутреннего водного транспорта"</t>
  </si>
  <si>
    <t>Подпрограмма 1 "Устойчивое развитие сельских территорий Конаковского района"</t>
  </si>
  <si>
    <t>Задача 1 "Повышение уровня комплексного обустройства населенных пунктов, расположенных в сельской местности, объектами социальной и инженерной инфраструктуры, автомобильными дорогами"</t>
  </si>
  <si>
    <t>1000000000</t>
  </si>
  <si>
    <t>1010000000</t>
  </si>
  <si>
    <t>1010100000</t>
  </si>
  <si>
    <t>Подпрограмма 1  "Устойчивое развитие сельских территорий Конаковского района"</t>
  </si>
  <si>
    <t>Задача 2 "Повышение уровня инженерного и социального обустройства сельских поселений"</t>
  </si>
  <si>
    <t>1010200000</t>
  </si>
  <si>
    <t>Реализация проекта реконструкции моста через ручей, расположенного на автодороге д.Архангельское - д.Спиридово Дмитровогорского с/п</t>
  </si>
  <si>
    <t>Жилищно-коммунальное хозяйство</t>
  </si>
  <si>
    <t>1010220070</t>
  </si>
  <si>
    <t>Выполнение работ по объектам теплоэнергетического комплекса с. Селихово</t>
  </si>
  <si>
    <t>1010220080</t>
  </si>
  <si>
    <t>Софинансирование инвестиционных проектов развития системы газоснабжения с.Городня</t>
  </si>
  <si>
    <t>0210320040</t>
  </si>
  <si>
    <t>Оплата задолженности по проведенным ремонтным работам и установке видеонаблюдения в учреждениях дополнительного образования в сфере культуры</t>
  </si>
  <si>
    <t>0210120040</t>
  </si>
  <si>
    <t>Оплата задолженности за проведенные ремонтные работы в библиотеке</t>
  </si>
  <si>
    <t>02102S0650</t>
  </si>
  <si>
    <t>Приобретение комплекта оборудования для реализации проекта "Виртуальный концертный зал"</t>
  </si>
  <si>
    <t>01204L0970</t>
  </si>
  <si>
    <t>Предоставление субсидий юридическим лицам  для разработки туристических маршрутов по Конаковскому району</t>
  </si>
  <si>
    <t>Взносы на капитальный ремонт за имущество, находящееся в муниципальной собственности Конаковского района</t>
  </si>
  <si>
    <t>Коммунальное хозяйство</t>
  </si>
  <si>
    <t>Образование</t>
  </si>
  <si>
    <t>02</t>
  </si>
  <si>
    <t>Общее образование</t>
  </si>
  <si>
    <t>600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</si>
  <si>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</si>
  <si>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Резервные фонды</t>
  </si>
  <si>
    <t xml:space="preserve">611 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</si>
  <si>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</si>
  <si>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</si>
  <si>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</si>
  <si>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Организация временной трудовой занятости подростков</t>
  </si>
  <si>
    <t>Культура</t>
  </si>
  <si>
    <t>Межбюджетные трансферты</t>
  </si>
  <si>
    <t xml:space="preserve">540 </t>
  </si>
  <si>
    <t>Иные межбюджетные трансферты</t>
  </si>
  <si>
    <t>Внедрение системы видеонаблюдения в дошкольных образовательных учреждениях Конаковского района</t>
  </si>
  <si>
    <t xml:space="preserve">Молодежная политика </t>
  </si>
  <si>
    <t>Молодежная политика</t>
  </si>
  <si>
    <t>Осуществление ежегодной денежной выплаты лицам, награжденным нагрудным знаком "Почетный гражданин Конаковского района"</t>
  </si>
  <si>
    <t>0190120060</t>
  </si>
  <si>
    <t>Организация и проведение мероприятий гражданско- патриотической направленности на территории Конаковского района, организация участия представителей Конаковского района в муниципальных региональных, межрегиональных общественных слетах, фестивалях, конференциях, семинарах и других мероприятиях патриотической направленности, проведение  мероприятий, направленных на духовно-нравственное воспитание молодежи"</t>
  </si>
  <si>
    <t xml:space="preserve">Подпрограмма 4 "Профессиональная подготовка, переподготовка и повышение квалификации" </t>
  </si>
  <si>
    <t>Задача 3 "Развитие дополнительного образования и подготовка кадров в сфере культуры"</t>
  </si>
  <si>
    <t>Осуществление части полномочий в части исполнения бюджета поселения в соответствии с заключенными соглашениями</t>
  </si>
  <si>
    <t>Организация и проведение районных смотров, конкурсов, фестивалей, праздников , концертов, творческих встреч, выставок. Участие в региональных и всероссийских мероприятиях и проектах</t>
  </si>
  <si>
    <t>Социальная политика</t>
  </si>
  <si>
    <t>10</t>
  </si>
  <si>
    <t>03</t>
  </si>
  <si>
    <t>Социальное обеспечение населения</t>
  </si>
  <si>
    <t>11</t>
  </si>
  <si>
    <t>Физическая культура и спорт</t>
  </si>
  <si>
    <t>Массовый спорт</t>
  </si>
  <si>
    <t>Участие спортсменов Конаковского района в спортивно-массовых мероприятиях, турнирах, официальных соревнованиях, согласно календаря (районного, областного, всероссийских федераций по видам спорта)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</si>
  <si>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района Тверской области"</t>
  </si>
  <si>
    <t>Задача 1 "Создание на территории Конаковского района  Тверской области системы обеспечения вызова экстренных оперативных служб по единому номеру «112», обеспечение содержания функционирования ЕДДС  Конаковского района"</t>
  </si>
  <si>
    <t>Задача 2 "Предупреждение и ликвидация чрезвычайных ситуаций на территории Конаковского района"</t>
  </si>
  <si>
    <t>Создание резерва финансовых ресурсов для предупреждения и ликвидации чрезвычайных ситуаций природного и техногенного характера на территории Конаковского района</t>
  </si>
  <si>
    <t>МП "Обеспечение правопорядка и безопасности населения Конаковского района" на 2018-2022 годы</t>
  </si>
  <si>
    <t>Подпрограмма 2 "Обеспечение информационной безопасности, повышение безопасности населения от угроз терроризма и экстремизма в Конаковском районе"</t>
  </si>
  <si>
    <t>Задача 1 "Усиление антитеррористической защищенности объектов с массовым пребыванием людей в Конаковском районе"</t>
  </si>
  <si>
    <t>Модернизация системы видеонаблюдения в муниципальных образовательных учреждениях Конаковского района</t>
  </si>
  <si>
    <t>Установка приборов сигнала экстренного вызова "Тревожная кнопка" в муниципальных образовательных учреждениях Конаковского района</t>
  </si>
  <si>
    <t>Осуществление переданных органам местного самоуправления Тверской области  полномочий на государственную регистрацию актов гражданского состояния</t>
  </si>
  <si>
    <t>МП "Комплексное  развитие сельских территорий МО "Конаковский район" Тверской области " на 2018-2022 годы</t>
  </si>
  <si>
    <t>Библиотечное обслуживание муниципальными бюджетными учреждениями культуры МО "Конаковский района»</t>
  </si>
  <si>
    <t>9990020030</t>
  </si>
  <si>
    <t>9990020040</t>
  </si>
  <si>
    <t>9990020060</t>
  </si>
  <si>
    <t>9920020060</t>
  </si>
  <si>
    <t>Установка и ремонт ограждений территорий в муниципальных образовательных учреждениях Конаковского района</t>
  </si>
  <si>
    <t>Обеспечение информационной безопасности администрации Конаковского района</t>
  </si>
  <si>
    <t>Подпрограмма 1 «Сохранение и развитие культурного потенциала Конаковского района»</t>
  </si>
  <si>
    <t>Задача 3"Развитие дополнительного образования и подготовка кадров в сфере культуры"</t>
  </si>
  <si>
    <t>Стимулирование деятельности. Приобретение призов для награждения лучших спортсменов Конаковского района по итогам года</t>
  </si>
  <si>
    <t>12</t>
  </si>
  <si>
    <t>Дополнительное образование детей</t>
  </si>
  <si>
    <t xml:space="preserve">Осуществление части полномочий по организации в границах поселений теплоснабжения и горячего водоснабжения в соответствии с заключенными соглашениями </t>
  </si>
  <si>
    <t>Обеспечение проведения выборов и референдумов</t>
  </si>
  <si>
    <t>Проведение выборов и референдумов в муниципальном районе</t>
  </si>
  <si>
    <t>Подпрограмма 2 «Содействие в обеспечении жильем молодых семей»</t>
  </si>
  <si>
    <t>Задача 2 "Обеспечение информационной безопасности, предупреждение угроз  терроризма и экстремизма в Конаковском районе  во взаимодействии с органами государственной власти, органами местного самоуправления, религиозными организациями, общественными объединениями и иными институтами гражданского общества"</t>
  </si>
  <si>
    <t>Подпрограмма 1 «Поддержка общественного сектора и обеспечение информационной открытости органов местного самоуправления МО «Конаковский район»</t>
  </si>
  <si>
    <t>Задача 1  "Поддержка развития общественного сектора  МО «Конаковский район"</t>
  </si>
  <si>
    <t>Субсидии автономным учреждениям на иные цели</t>
  </si>
  <si>
    <t xml:space="preserve">Взносы по обязательному социальному страхованию на выплаты по оплате труда работников и иные выплаты работникам казенных учреждений </t>
  </si>
  <si>
    <t xml:space="preserve">Профессиональная подготовка, переподготовка и повышение квалификации </t>
  </si>
  <si>
    <t>0210310690</t>
  </si>
  <si>
    <t>Повышение заработной платы педагогическим работникам муниципальных организаций дополнительного образования</t>
  </si>
  <si>
    <t>Повышение заработной платы педагогическим работникам учреждений дополнительного образования Конаковского района за счет средств местного бюджета</t>
  </si>
  <si>
    <t>02103S0690</t>
  </si>
  <si>
    <t>Мероприятия в области коммунального хозяйства в муниципальном районе</t>
  </si>
  <si>
    <t>Бюджетные инвестиции в объекты муниципальной собственности муниципального района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</si>
  <si>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</si>
  <si>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</si>
  <si>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Утверждено по бюджету     2020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</si>
  <si>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</si>
  <si>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 видов расходов классификации расходов бюджетов  на 2018 год  и на плановый период 2019 и 2020 годов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</si>
  <si>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оказания услуг, порядком (правилами) предоставления которых установлено требованиями о последующем подтверждении их использования в соответствии с условиями и (или) целями предоставления</t>
  </si>
  <si>
    <t>Задача 4 "Популяризация патентной системы налогообложения среди индивидуальных предпринимателей"</t>
  </si>
  <si>
    <t>Подпрограмма 1 "Развитие сферы туризма и туристической деятельности в Конаковском районе"</t>
  </si>
  <si>
    <t>Выпуск и распространение рекламной продукции и информационных материалов</t>
  </si>
  <si>
    <t>Задача 2 "Реализация механизмов, обеспечивающих равный доступ к качественному общему образованию"</t>
  </si>
  <si>
    <t>0190120040</t>
  </si>
  <si>
    <t>Разработка проектно-сметной документации с целью обеспечения доступности для инвалидов и других МГН в общеобразовательных учреждениях</t>
  </si>
  <si>
    <t>0900000000</t>
  </si>
  <si>
    <t>0910000000</t>
  </si>
  <si>
    <t>0910100000</t>
  </si>
  <si>
    <t>0910200000</t>
  </si>
  <si>
    <t>Проведение ремонтных работ и противопожарных мероприятий в учреждениях дополнительного образования</t>
  </si>
  <si>
    <t>Средства массовой информации</t>
  </si>
  <si>
    <t>0320100000</t>
  </si>
  <si>
    <t>0320110520</t>
  </si>
  <si>
    <t>0320000000</t>
  </si>
  <si>
    <t>Подпрограмма 2 "Подготовка спортивного резерва, развития спорта в учреждениях спортивной направленности»</t>
  </si>
  <si>
    <t>Предоставление дополнительного образования  в области культуры</t>
  </si>
  <si>
    <t>Расходы на содержание муниципальных казенных учреждений</t>
  </si>
  <si>
    <t xml:space="preserve">Задача 1 "Руководство и управление в сфере установленных функций" </t>
  </si>
  <si>
    <t>Расходы на содержание муниципальных казенных учреждений по организации административного обслуживания муниципального района</t>
  </si>
  <si>
    <t>Управление образования администрации Конаковского района</t>
  </si>
  <si>
    <t>Дошкольное образование</t>
  </si>
  <si>
    <t>Обеспечение деятельности дошкольных образовательных учреждений</t>
  </si>
  <si>
    <t>0150000000</t>
  </si>
  <si>
    <t>0150100000</t>
  </si>
  <si>
    <t>Подпрограмма 5 "Создание условий для развития системы отдыха и оздоровление детей"</t>
  </si>
  <si>
    <t>Задача 1 "Организация отдыха детей в каникулярное время в образовательных учреждениях различных видов и типов"</t>
  </si>
  <si>
    <t>МП "Развитие системы образования в Конаковском районе на 2018-2022годы"</t>
  </si>
  <si>
    <t>611</t>
  </si>
  <si>
    <t>0700000000</t>
  </si>
  <si>
    <t>9940000000</t>
  </si>
  <si>
    <t>Отдельные мероприятия не включенные в муниципальные программы за счет средств местного бюджета</t>
  </si>
  <si>
    <t>Оценка недвижимости, признание прав и регулирование отношений по  муниципальной собственности муниципального района</t>
  </si>
  <si>
    <t>Выполнение других обязательств муниципального района</t>
  </si>
  <si>
    <t>Мероприятия по землеустройству и землепользованию муниципального района</t>
  </si>
  <si>
    <t>0720000000</t>
  </si>
  <si>
    <t>0720100000</t>
  </si>
  <si>
    <t>0500000000</t>
  </si>
  <si>
    <t>0510000000</t>
  </si>
  <si>
    <t>0510200000</t>
  </si>
  <si>
    <t>0510100000</t>
  </si>
  <si>
    <t>0600000000</t>
  </si>
  <si>
    <t>0520000000</t>
  </si>
  <si>
    <t>Межбюджетные трансферты общего характера  бюджетам субъектов РФ и муниципальных образований</t>
  </si>
  <si>
    <t>14</t>
  </si>
  <si>
    <t>Прочие межбюджетные трансферты общего характера</t>
  </si>
  <si>
    <t>Бюджетные инвестиции в объекты  капитального строительства государственной (муниципальной) собственности</t>
  </si>
  <si>
    <t>Капитальные вложения в объекты государственной (муниципальной) собственности</t>
  </si>
  <si>
    <t>Подпрограмма 2 «Сохранность и содержание автомобильных дорог общего пользования регионального, межмуниципального и местного значения 3 класса»</t>
  </si>
  <si>
    <t>0520200000</t>
  </si>
  <si>
    <t>0400000000</t>
  </si>
  <si>
    <t>0410000000</t>
  </si>
  <si>
    <t>0410100000</t>
  </si>
  <si>
    <t>0420000000</t>
  </si>
  <si>
    <t>9950000000</t>
  </si>
  <si>
    <t>0120200000</t>
  </si>
  <si>
    <t>01202S0250</t>
  </si>
  <si>
    <t>Задача 1"Содержание автомобильных дорог общего пользования регионального и межмуниципального значения 3 класса"</t>
  </si>
  <si>
    <t>Размещение в региональных средствах массовой информации материалов, освещающих деятельность администрации Конаковского района</t>
  </si>
  <si>
    <t>Подпрограмма 1 «Организация и проведение мероприятий, направленных на патриотическое, гражданское и   духовно-нравственное воспитание молодых граждан»</t>
  </si>
  <si>
    <t xml:space="preserve">Организация и проведение мероприятий, направленных на создание условий для вовлечение молодежи в общественно-политическую, социально-экономическую и культурную жизнь общества, на поддержку инновационных и общественно значимых проектов (программ), мероприятий, направленных на формирование здорового образа жизни, профилактику асоциальных явлений </t>
  </si>
  <si>
    <t>9990020070</t>
  </si>
  <si>
    <t>9990020010</t>
  </si>
  <si>
    <t>9990020020</t>
  </si>
  <si>
    <t>9990020050</t>
  </si>
  <si>
    <t>9950040650</t>
  </si>
  <si>
    <t>9940020070</t>
  </si>
  <si>
    <t>9940020080</t>
  </si>
  <si>
    <t>9940020160</t>
  </si>
  <si>
    <t>9940020130</t>
  </si>
  <si>
    <t>9950010540</t>
  </si>
  <si>
    <t>9950059300</t>
  </si>
  <si>
    <t>0710120010</t>
  </si>
  <si>
    <t>0710120020</t>
  </si>
  <si>
    <t>0710220010</t>
  </si>
  <si>
    <t>0720220010</t>
  </si>
  <si>
    <t>0610220010</t>
  </si>
  <si>
    <t>9950010550</t>
  </si>
  <si>
    <t>03101S0300</t>
  </si>
  <si>
    <t>03102S0310</t>
  </si>
  <si>
    <t>1010120010</t>
  </si>
  <si>
    <t>0810120010</t>
  </si>
  <si>
    <t>0810220010</t>
  </si>
  <si>
    <t>0810320010</t>
  </si>
  <si>
    <t>0810320020</t>
  </si>
  <si>
    <t>0810420010</t>
  </si>
  <si>
    <t>0910120010</t>
  </si>
  <si>
    <t>0910120020</t>
  </si>
  <si>
    <t>0910120030</t>
  </si>
  <si>
    <t>0910120040</t>
  </si>
  <si>
    <t>0910120050</t>
  </si>
  <si>
    <t>0910220010</t>
  </si>
  <si>
    <t>9940020100</t>
  </si>
  <si>
    <t>10102S0110</t>
  </si>
  <si>
    <t>0110120010</t>
  </si>
  <si>
    <t>0110120020</t>
  </si>
  <si>
    <t>0110210740</t>
  </si>
  <si>
    <t>0110320010</t>
  </si>
  <si>
    <t>0720120030</t>
  </si>
  <si>
    <t>0720120050</t>
  </si>
  <si>
    <t>0120110750</t>
  </si>
  <si>
    <t>0120120020</t>
  </si>
  <si>
    <t>0120120030</t>
  </si>
  <si>
    <t>01204S0230</t>
  </si>
  <si>
    <t>0120420020</t>
  </si>
  <si>
    <t>0120420030</t>
  </si>
  <si>
    <t>0520220020</t>
  </si>
  <si>
    <t>0520220050</t>
  </si>
  <si>
    <t>0720120010</t>
  </si>
  <si>
    <t>0720120040</t>
  </si>
  <si>
    <t>0720120070</t>
  </si>
  <si>
    <t>0130120010</t>
  </si>
  <si>
    <t>0130120020</t>
  </si>
  <si>
    <t>0130220010</t>
  </si>
  <si>
    <t>0210320010</t>
  </si>
  <si>
    <t>0210320020</t>
  </si>
  <si>
    <t>0520220010</t>
  </si>
  <si>
    <t>0520220060</t>
  </si>
  <si>
    <t>0720120020</t>
  </si>
  <si>
    <t xml:space="preserve">                                                Приложение 4</t>
  </si>
  <si>
    <t>Предоставление субсидий юридическим лицам для организации мероприятий, направленных на продвижение туристического потенциала Конаковского района</t>
  </si>
  <si>
    <t>0720120060</t>
  </si>
  <si>
    <t>0140120010</t>
  </si>
  <si>
    <t>01501S0240</t>
  </si>
  <si>
    <t>0610120010</t>
  </si>
  <si>
    <t>0610120020</t>
  </si>
  <si>
    <t>0610120030</t>
  </si>
  <si>
    <t>0610220040</t>
  </si>
  <si>
    <t>0190120010</t>
  </si>
  <si>
    <t>0190120020</t>
  </si>
  <si>
    <t>0190120030</t>
  </si>
  <si>
    <t>9950010510</t>
  </si>
  <si>
    <t>0210120010</t>
  </si>
  <si>
    <t>0210120020</t>
  </si>
  <si>
    <t>0210120030</t>
  </si>
  <si>
    <t>0210220010</t>
  </si>
  <si>
    <t>0220120010</t>
  </si>
  <si>
    <t>0520220070</t>
  </si>
  <si>
    <t>9930020110</t>
  </si>
  <si>
    <t>0510120010</t>
  </si>
  <si>
    <t>0510120020</t>
  </si>
  <si>
    <t>9950010560</t>
  </si>
  <si>
    <t>0110210500</t>
  </si>
  <si>
    <t>99500R0820</t>
  </si>
  <si>
    <t>0410120010</t>
  </si>
  <si>
    <t>0410120020</t>
  </si>
  <si>
    <t>0420120010</t>
  </si>
  <si>
    <t>0420120020</t>
  </si>
  <si>
    <t>05102S0320</t>
  </si>
  <si>
    <t>0510220020</t>
  </si>
  <si>
    <t>9940020700</t>
  </si>
  <si>
    <t>9940020090</t>
  </si>
  <si>
    <t>0130200000</t>
  </si>
  <si>
    <t>Фонд оплаты труда работников органов местного самоуправления и иных самостоятельных структурных подразделений, не являющихся муниципальными служащими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</si>
  <si>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</si>
  <si>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 , интеллектуального потенциалов  подростков и молодежи</t>
  </si>
  <si>
    <t>Проведение ремонтных работ и противопожарных мероприятий в  библиотеке</t>
  </si>
  <si>
    <t xml:space="preserve">                                                Приложение 13</t>
  </si>
  <si>
    <t>Утверждено по бюджету     2018</t>
  </si>
  <si>
    <t>Утверждено по бюджету     2019</t>
  </si>
  <si>
    <t>Программа 2 "Подготовка спортивного резерва, развития спорта в учреждениях спортивной направленности»</t>
  </si>
  <si>
    <t>МП «Развитие транспортного комплекса  и дорожного хозяйства Конаковского района»  на 2018-2022 годы</t>
  </si>
  <si>
    <t xml:space="preserve">Подпрограмма1 «Транспортное обслуживание населения Конаковского района Тверской области" </t>
  </si>
  <si>
    <t>Задача 1 "Развитие автомобильного транспорта"</t>
  </si>
  <si>
    <t>0710200000</t>
  </si>
  <si>
    <t xml:space="preserve">Предоставление субсидий  на выполнение муниципального задания автономному учреждению молодежный центр "Иволга" Муниципального образования "Конаковский район" </t>
  </si>
  <si>
    <t>0420100000</t>
  </si>
  <si>
    <t>9930000000</t>
  </si>
  <si>
    <t>Прочие выплаты по обязательствам муниципального образования</t>
  </si>
  <si>
    <t>Доплаты к пенсиям муниципальных служащих муниципального района</t>
  </si>
  <si>
    <t>0610000000</t>
  </si>
  <si>
    <t>0610100000</t>
  </si>
  <si>
    <t>0610200000</t>
  </si>
  <si>
    <t>0620000000</t>
  </si>
  <si>
    <t>0620100000</t>
  </si>
  <si>
    <t xml:space="preserve">                                                Приложение 10</t>
  </si>
  <si>
    <t>Субсидии бюджетным учреждениям на иные цели</t>
  </si>
  <si>
    <t>Обеспечение деятельности общеобразовательных учреждений</t>
  </si>
  <si>
    <t>Организация обеспечения питанием учащихся в группах продленного дня и коррекционных школах</t>
  </si>
  <si>
    <t>Организация обеспечения учащихся начальных классов муниципальных общеобразовательных учреждений горячим питанием</t>
  </si>
  <si>
    <t>Уплата иных платежей</t>
  </si>
  <si>
    <t xml:space="preserve"> Исполнение судебных актов Российской Федерации и мировых соглашений по возмещению причиненного вреда</t>
  </si>
  <si>
    <t>Иные пенсии, социальные доплаты к пенсиям</t>
  </si>
  <si>
    <t>Обеспечение деятельности учреждений дополнительного образования</t>
  </si>
  <si>
    <t>Другие вопросы в области образования</t>
  </si>
  <si>
    <t>Центральный аппарат представительных органов местного самоуправления муниципального района</t>
  </si>
  <si>
    <t>Резервные фонды исполнительных органов муниципального района</t>
  </si>
  <si>
    <t xml:space="preserve">Обеспечивающая подпрограмма </t>
  </si>
  <si>
    <t xml:space="preserve">Расходы по центральному аппарату исполнительных органов муниципальной власти Конаковского района </t>
  </si>
  <si>
    <t>100</t>
  </si>
  <si>
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</si>
  <si>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121</t>
  </si>
  <si>
    <t>122</t>
  </si>
  <si>
    <t>Иные выплаты персоналу, за исключением фонда оплаты труда</t>
  </si>
  <si>
    <t>852</t>
  </si>
  <si>
    <t>Уплата прочих налогов, сборов и иных платежей</t>
  </si>
  <si>
    <t>111</t>
  </si>
  <si>
    <t>300</t>
  </si>
  <si>
    <t>0110120040</t>
  </si>
  <si>
    <t>Оплата задолженности по проведенным ремонтным работам и противопожарным мероприятиям дошкольных образовательных учреждений</t>
  </si>
  <si>
    <t>0120120060</t>
  </si>
  <si>
    <t>Оплата задолженности по проведенным ремонтным работам и противопожарным мероприятиям образовательных учреждений</t>
  </si>
  <si>
    <t>0130120040</t>
  </si>
  <si>
    <t>Оплата задолженности по проведенным ремонтным работам и противопожарным мероприятиям учреждений дополнительного образования</t>
  </si>
  <si>
    <t>0110120030</t>
  </si>
  <si>
    <t>Погашение просроченной кредиторской задолженности дошкольных образовательных учреждений</t>
  </si>
  <si>
    <t>0120120050</t>
  </si>
  <si>
    <t>Погашение просроченной кредиторской задолженности образовательных учреждений</t>
  </si>
  <si>
    <t>0110120050</t>
  </si>
  <si>
    <t>Уплата штрафов и иных сумм принудительного изъятия дошкольных образовательных учреждений</t>
  </si>
  <si>
    <t>0120120070</t>
  </si>
  <si>
    <t>Уплата штрафов и иных сумм принудительного изъятия образовательных учреждений</t>
  </si>
  <si>
    <t>0120140670</t>
  </si>
  <si>
    <t xml:space="preserve">Предоставление межбюджетных трансфертов от поселений образовательным учреждениям </t>
  </si>
  <si>
    <t>0130140670</t>
  </si>
  <si>
    <t>Предоставление межбюджетных трансфертов от поселений учреждениям дополнительного образования</t>
  </si>
  <si>
    <t xml:space="preserve">Организация и участие в мероприятиях  учреждений дополнительного образования </t>
  </si>
  <si>
    <t>0130120060</t>
  </si>
  <si>
    <t>Обслуживание государственного внутреннего и муниципального долга</t>
  </si>
  <si>
    <t>700</t>
  </si>
  <si>
    <t>Обслуживание муниципального долга</t>
  </si>
  <si>
    <t>9940020120</t>
  </si>
  <si>
    <t xml:space="preserve"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</t>
  </si>
  <si>
    <t>Проведение ремонтных работ и противопожарных мероприятий в учреждениях культуры</t>
  </si>
  <si>
    <t>0210220020</t>
  </si>
  <si>
    <t>Уплата налога на имущество организаций и земельного налога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</si>
  <si>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</si>
  <si>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бюджета Конаковского района</t>
  </si>
  <si>
    <t>02103S0200</t>
  </si>
  <si>
    <t>0210310200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</si>
  <si>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</si>
  <si>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бюджета Конаковского района</t>
  </si>
  <si>
    <t>06102S0200</t>
  </si>
  <si>
    <t>0610210200</t>
  </si>
  <si>
    <t>Реализация расходных обязательств МО "Конаковский район" по поддержке редакций районных газет за счет средств областного бюджета</t>
  </si>
  <si>
    <t>0510210320</t>
  </si>
  <si>
    <t>Модернизация объектов теплоэнергетического комплекса муниципального образования Тверской области</t>
  </si>
  <si>
    <t>1010210110</t>
  </si>
  <si>
    <t>Поддержка социальных маршрутов внутреннего водного транспорта за счет средств областного бюджета</t>
  </si>
  <si>
    <t>0310210310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</si>
  <si>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 за счет средств областного бюджета</t>
  </si>
  <si>
    <t>0310110300</t>
  </si>
  <si>
    <t>Расходы на повышение оплаты труда работникам муниципальных учреждений в связи с увеличением минимального размера оплаты труда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</si>
  <si>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областного бюджета</t>
  </si>
  <si>
    <t>01101S0200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</si>
  <si>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бюджета Конаковского района</t>
  </si>
  <si>
    <t>0110110200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</si>
  <si>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областного бюджета</t>
  </si>
  <si>
    <t>0120110390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</si>
  <si>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бюджета Конаковского района</t>
  </si>
  <si>
    <t>01201S0390</t>
  </si>
  <si>
    <t xml:space="preserve">Расходы на создание в общеобразовательных организациях, расположенных в сельской местности, условий для занятия физической культурой и спортом </t>
  </si>
  <si>
    <t>Расходы на укрепление материально-технической базы муниципальных общеобразовательных организаций за счет средств областного бюджета</t>
  </si>
  <si>
    <t>0120110440</t>
  </si>
  <si>
    <t>01201S0440</t>
  </si>
  <si>
    <t>Расходы на укрепление материально-технической базы муниципальных общеобразовательных организаций за счет средств бюджета Конаковского района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</si>
  <si>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областного бюджета</t>
  </si>
  <si>
    <t>0120110200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</si>
  <si>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бюджета Конаковского района</t>
  </si>
  <si>
    <t>01201S0200</t>
  </si>
  <si>
    <t>Предоставление межбюджетных трансфертов от поселений дошкольным образовательным учреждениям</t>
  </si>
  <si>
    <t>0110320020</t>
  </si>
  <si>
    <t>01301S0200</t>
  </si>
  <si>
    <t>0130110200</t>
  </si>
  <si>
    <t>9950051200</t>
  </si>
  <si>
    <t>0410110200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</si>
  <si>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</si>
  <si>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</si>
  <si>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Иной межбюджетный трансферт Козловскому сельскому поселению на организацию и проведение муниципальных выборов</t>
  </si>
  <si>
    <t>9940020710</t>
  </si>
  <si>
    <t>Участие в мероприятиях проводимых поселениями, входящими в состав Конаковского района</t>
  </si>
  <si>
    <t>0510120030</t>
  </si>
  <si>
    <t>Иные расходы, связанные с организацией транспортного обслуживания населения на муниципальных маршрутах</t>
  </si>
  <si>
    <t>0310220030</t>
  </si>
  <si>
    <t>Расходы органов местного самоуправления на осуществление отдельных государственных полномочий Тверской области по организации деятельности по накоплению (в том числе раздельному накоплению), сбору, транспортированию, обработке утилизации, обезвреживанию, захоронению твердых коммунальных отходов</t>
  </si>
  <si>
    <t>9950010570</t>
  </si>
  <si>
    <t>Расходы на реализацию мероприятий по обращениям, поступающим к депутатам Законодательного Собрания Тверской области</t>
  </si>
  <si>
    <t>0210210920</t>
  </si>
  <si>
    <t>0210310920</t>
  </si>
  <si>
    <t>0110310920</t>
  </si>
  <si>
    <t>0120110920</t>
  </si>
  <si>
    <t>0130110920</t>
  </si>
  <si>
    <t>Иной межбюджетный трансферт  на проведение капитального ремонта объекта теплоэнергетического комплекса Первомайскому сельскому поселению</t>
  </si>
  <si>
    <t>1010220090</t>
  </si>
  <si>
    <t xml:space="preserve">                     Конаковского района от 30.08.2018 №429</t>
  </si>
  <si>
    <t>Поддержка отрасли культура (в части комплектования книжных фондов муниципальных общедоступных библиотек Тверской области)</t>
  </si>
  <si>
    <t>Утверждено по бюджету     2021</t>
  </si>
  <si>
    <t>Поддержка отрасли культуры (в части оснащения музыкальными инструментами детских школ искусств)</t>
  </si>
  <si>
    <t>Жилищное хозяйство</t>
  </si>
  <si>
    <t>9940020820</t>
  </si>
  <si>
    <t>Расходы связанные с содержанием имущества, находящегося в муниципальной собственности Конаковского района</t>
  </si>
  <si>
    <t>Обеспечение жильем молодых семей без привлечения средств федерального бюджета</t>
  </si>
  <si>
    <t>Реализация мероприятий по обеспечению жильем молодых семей, за счет средств местного бюджета</t>
  </si>
  <si>
    <t>9940020180</t>
  </si>
  <si>
    <t xml:space="preserve">Укрепление материально-технической базы муниципальных дошкольных образовательных организаций </t>
  </si>
  <si>
    <t>0520220080</t>
  </si>
  <si>
    <t xml:space="preserve">Мероприятия по поддержке муниципальных унитарных предприятий Конаковского района </t>
  </si>
  <si>
    <t xml:space="preserve">Прочая закупка товаров, работ и услуг </t>
  </si>
  <si>
    <t>Предоставление субсидий бюджетным, автономным учреждениям и иным некоммерческим организациям</t>
  </si>
  <si>
    <t>Субсидии на возмещение недополученных доходов и (или) возмещение фактически понесенных затрат</t>
  </si>
  <si>
    <t>Закупка товаров, работ и услуг для обеспечение государственных (муниципальных) нужд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</si>
  <si>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оказания услуг не подлежащие казначейскому сопровождению</t>
  </si>
  <si>
    <t>Субсидии (гранты в форме субсидий) не подлежащие казначейскому сопровождению</t>
  </si>
  <si>
    <t>Распределение бюджетных ассигнований местного бюджета  по разделам, подразделам, целевым статьям (муниципальным программам и непрограммным направлениям деятельности), группам и элементам видов расходов классификации расходов бюджетов  на 2019 год  и на плановый период 2020 и 2021 годов</t>
  </si>
  <si>
    <t>Распределение бюджетных ассигнований местного бюджета по разделам и подразделам классификации расходов бюджетов на 2019 год и на плановый период 2020 и 2021 годов</t>
  </si>
  <si>
    <t>Распределение бюджетных ассигнований местного бюджета по целевым статьям (муниципальным программам и непрограммным направлениям деятельности), группам и элементам видов расходов классификации расходов бюджетов на 2019 год и на плановый период 2020 и 2021 годов</t>
  </si>
  <si>
    <t>Уплата прочих налогов и сборов</t>
  </si>
  <si>
    <t>Расходы на проведение и участие в семинарах и конференциях</t>
  </si>
  <si>
    <t>0620120020</t>
  </si>
  <si>
    <t>06201S4970</t>
  </si>
  <si>
    <t>01103S1040</t>
  </si>
  <si>
    <t>Общий объем бюджетных ассигнований, направляемый на  исполнение публичных нормативных обязательств на 2019 год и на плановый период 2020 и 2021 годов</t>
  </si>
  <si>
    <t>"О бюджете Конаковского района на</t>
  </si>
  <si>
    <t>на 2019 год и на плановый период 2020 и 2021 годов"</t>
  </si>
  <si>
    <t>Задача 2 "Поддержка эффективных моделей  и форм вовлечения молодежи в трудовую деятельность. Организация оздоровления, отдыха и занятости несовершеннолетних"</t>
  </si>
  <si>
    <t>Организация и проведение мероприятий гражданско- патриотической направленности на территории Конаковского района, организация участия представителей Конаковского района в муниципальных, региональных, межрегиональных общественных слетах, фестивалях, конференциях, семинарах и других мероприятиях патриотической направленности, проведение  мероприятий, направленных на духовно-нравственное воспитание молодежи"</t>
  </si>
  <si>
    <t xml:space="preserve">Организация и проведение мероприятий, направленных на создание условий для вовлечения молодежи в общественно-политическую, социально-экономическую и культурную жизнь общества, на поддержку инновационных и общественно значимых проектов (программ), мероприятий, направленных на формирование здорового образа жизни, профилактику асоциальных явлений </t>
  </si>
  <si>
    <t>МП «Развитие отрасли «Культура» МО «Конаковский район» Тверской области" на 2018-2022 годы</t>
  </si>
  <si>
    <t>Реализация расходных обязательств МО"Конаковский район"по поддержке редакций районных газет за счет средств местного бюджета</t>
  </si>
  <si>
    <t xml:space="preserve">Оборудование социально-значимых объектов муниципальной собственности  с целью обеспечения доступности для инвалидов и других МГН в дошкольных учреждениях </t>
  </si>
  <si>
    <t>МП "Развитие системы образования в Конаковском районе" на 2018-2022годы</t>
  </si>
  <si>
    <t>МП "Развитие системы образования в Конаковском районе" на 2018-2022 годы</t>
  </si>
  <si>
    <t>Об утверждении порядка компенсации расходов по найму жилого помещения педагогическим работникам муниципальных образовательных организаций Конаковского района Тверской области году</t>
  </si>
  <si>
    <t>Фонд оплаты труда  учреждений</t>
  </si>
  <si>
    <t>021A155195</t>
  </si>
  <si>
    <t>012E110390</t>
  </si>
  <si>
    <t xml:space="preserve"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</t>
  </si>
  <si>
    <t>02101L5191</t>
  </si>
  <si>
    <t xml:space="preserve">                     Конаковского района от 21 .12.2018 № 23</t>
  </si>
  <si>
    <t xml:space="preserve">                     Конаковского района от 21 .12.2018 №23</t>
  </si>
  <si>
    <t xml:space="preserve">                     Конаковского района от  21 .12.2018 №23</t>
  </si>
  <si>
    <t xml:space="preserve">                     Конаковского района от   21.12.2018 №23</t>
  </si>
  <si>
    <t>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привлечение инвесторов</t>
  </si>
  <si>
    <t>0910120060</t>
  </si>
  <si>
    <t>Расходы на организацию участия детей и подростков в социально значимых региональных проектах за счет бюджета Конаковского района</t>
  </si>
  <si>
    <t>01203S1080</t>
  </si>
  <si>
    <t>0910120080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</si>
  <si>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</si>
  <si>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 обеспечения государственных (муниципальных) нужд</t>
  </si>
  <si>
    <t xml:space="preserve"> Прочая закупка товаров, работ и услуг </t>
  </si>
  <si>
    <t>Расходы на организацию участия детей и подростков в социально значимых региональных проектах</t>
  </si>
  <si>
    <t>0120311080</t>
  </si>
  <si>
    <t>Задача 3 "Обеспечение безопасности дорожного движения на автомобильных дорогах местного значения в границах населенных пунктов поселения"</t>
  </si>
  <si>
    <t>0320300000</t>
  </si>
  <si>
    <t>Предоставление субсидий юридическим лицам (за исключением субсидий государственным (муниципальным) учреждениям)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</t>
  </si>
  <si>
    <t>Задача5 "Расходы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организациях"</t>
  </si>
  <si>
    <t>012E100000</t>
  </si>
  <si>
    <t>Другие вопросы в области культуры, кинематографии</t>
  </si>
  <si>
    <t>021A100000</t>
  </si>
  <si>
    <t>Задача 4 "Поддержка отрасли культуры, в том числе сельских, и образовательных организаций в сфере культуры "</t>
  </si>
  <si>
    <t>1010220100</t>
  </si>
  <si>
    <t>Софинансирование инвестиционных проектов развития системы газоснабжения с.Селихово</t>
  </si>
  <si>
    <t>Укрепление материально-технической базы муниципальных дошкольных образовательных организаций за счет средств областного бюджета</t>
  </si>
  <si>
    <t>0110311040</t>
  </si>
  <si>
    <t xml:space="preserve">                                                Приложение 6</t>
  </si>
  <si>
    <t xml:space="preserve">                                                Приложение 3</t>
  </si>
  <si>
    <t xml:space="preserve">                                                Приложение 5</t>
  </si>
  <si>
    <t xml:space="preserve">                                               " Приложение 9</t>
  </si>
  <si>
    <t xml:space="preserve">                                                "Приложение 10</t>
  </si>
  <si>
    <t xml:space="preserve">Ведомственная структура расходов  местного бюджета 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и элементам видов расходов классификации расходов бюджетов на 2019 год  и на плановый период 2020 и 2021 годов </t>
  </si>
  <si>
    <t xml:space="preserve">                                                "Приложение 11</t>
  </si>
  <si>
    <t xml:space="preserve">                                              "  Приложение 12</t>
  </si>
  <si>
    <t>0210110920</t>
  </si>
  <si>
    <t>Благоустройство</t>
  </si>
  <si>
    <t>9950010920</t>
  </si>
  <si>
    <t>Расходы на оплату труда депутатов, выборных должностных лиц местного самоуправления, осуществляющих свои полномочия на постоянной основе.</t>
  </si>
  <si>
    <t>9990020080</t>
  </si>
  <si>
    <t>Повышение заработной платы работникам муниципальных библиотек Конаковского района за счет средств областного бюджета</t>
  </si>
  <si>
    <t xml:space="preserve">                                                Приложение 7</t>
  </si>
  <si>
    <t>Обеспечение МО Конаковский район" Тверской области безопасности дорожного движения на автомобильных дорогах общего пользования местного значения в границах населенных пунктов поселения"</t>
  </si>
  <si>
    <t>032R311090</t>
  </si>
  <si>
    <t>032R3S1090</t>
  </si>
  <si>
    <t>«Обеспечение МО «Конаковский район» Тверской области безопасности дорожного движения на автомобильных дорогах общего пользования местного значения в границах населенных пунктов поселения» за счет средств местного бюджета</t>
  </si>
  <si>
    <t>Предоставление межбюджетных трансфертов из бюджетов поселений, по передаче части полномочий по обеспечению безопасности дорожного движения на автомобильных дорогах местного значения в границах населенных пунктов</t>
  </si>
  <si>
    <t>0320340690</t>
  </si>
  <si>
    <t>Предоставление субсидий муниципальным унитарным предприятиям Конаковского района в целях реализации мер по предотвращению банкротства</t>
  </si>
  <si>
    <t>9940020830</t>
  </si>
  <si>
    <t>9940020810</t>
  </si>
  <si>
    <t>Проведение капитального ремонта объектов теплоэнергетических комплексов за счет средств бюджета Конаковского района</t>
  </si>
  <si>
    <t>10102S0700</t>
  </si>
  <si>
    <t>Закупка товоров, работ и услуг в целях капитального ремонтп государственного (муниципального) имущества</t>
  </si>
  <si>
    <t>Другие вопросы в области жилищно-коммунального хозяйства</t>
  </si>
  <si>
    <t>0610211200</t>
  </si>
  <si>
    <t>06102S1200</t>
  </si>
  <si>
    <t>Расходы на повышение оплаты труда работникам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</si>
  <si>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в связи с увеличением минимального размера оплаты труда, за счет средств бюджета Конаковского района</t>
  </si>
  <si>
    <t>Проведение капитального ремонта объектов теплоэнергетических комплексов муниципальных образований Тверской области</t>
  </si>
  <si>
    <t>1010210700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</si>
  <si>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местного бюджета</t>
  </si>
  <si>
    <t>012E1S0390</t>
  </si>
  <si>
    <t>0110111200</t>
  </si>
  <si>
    <t>0130111200</t>
  </si>
  <si>
    <t>01201S1200</t>
  </si>
  <si>
    <t>0120111200</t>
  </si>
  <si>
    <t>01301S1200</t>
  </si>
  <si>
    <t>01101S1200</t>
  </si>
  <si>
    <t>02103S1200</t>
  </si>
  <si>
    <t>0210311200</t>
  </si>
  <si>
    <t>Лучший участок детского сада</t>
  </si>
  <si>
    <t>0110320070</t>
  </si>
  <si>
    <t xml:space="preserve">Уплата иных платежей </t>
  </si>
  <si>
    <t>Задача 2 "Продвижение Конаковского района  на рынке организованного туризма</t>
  </si>
  <si>
    <t>Создание и ведение сайта фестиваля "ВЕРЕЩАГИН СЫРFECT"</t>
  </si>
  <si>
    <t>Проведение конкурса по разработке логотипа Конаковского района</t>
  </si>
  <si>
    <t>0910220030</t>
  </si>
  <si>
    <t>Премии и гранты</t>
  </si>
  <si>
    <t>И Т О Г О</t>
  </si>
  <si>
    <t>Публичные нормативные  выплаты гражданам несоциального характера</t>
  </si>
  <si>
    <t>Другие вопросы в области социальной политики</t>
  </si>
  <si>
    <t>Комплектование библиотечных фондов муниципальных библиотек Конаковского района</t>
  </si>
  <si>
    <t>9940020150</t>
  </si>
  <si>
    <t>Иные расходы не включенные в муниципальные программы</t>
  </si>
  <si>
    <t>321</t>
  </si>
  <si>
    <t>Пособия, компенсации и иные социальные выплаты гражданам, кроме по публичных нормативных  обязательств</t>
  </si>
  <si>
    <t>Уплата штрафов и иных сумм принудительного изъятия учреждений дополнительного образования</t>
  </si>
  <si>
    <t>0130120050</t>
  </si>
  <si>
    <t xml:space="preserve">                     Конаковского района от 26.12.2019 №122</t>
  </si>
  <si>
    <t xml:space="preserve">                      Конаковского района от 26.12.2019 №122</t>
  </si>
  <si>
    <t xml:space="preserve">  Конаковского района от 26.12.2019 №122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</si>
</sst>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\-??&quot;р.&quot;_-;_-@_-"/>
    <numFmt numFmtId="165" formatCode="_-* #,##0_р_._-;\-* #,##0_р_._-;_-* \-_р_._-;_-@_-"/>
    <numFmt numFmtId="166" formatCode="0.0"/>
    <numFmt numFmtId="167" formatCode="0.000"/>
  </numFmts>
  <fonts count="22"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1"/>
    </font>
    <font>
      <sz val="9"/>
      <name val="Arial Cyr"/>
      <charset val="204"/>
    </font>
    <font>
      <sz val="13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9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top"/>
    </xf>
    <xf numFmtId="164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" fillId="0" borderId="0">
      <alignment vertical="top" wrapText="1"/>
    </xf>
    <xf numFmtId="0" fontId="12" fillId="0" borderId="0"/>
    <xf numFmtId="165" fontId="11" fillId="0" borderId="0" applyFill="0" applyBorder="0" applyProtection="0">
      <alignment vertical="top"/>
    </xf>
  </cellStyleXfs>
  <cellXfs count="200">
    <xf numFmtId="0" fontId="0" fillId="0" borderId="0" xfId="0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horizontal="right" vertical="top"/>
    </xf>
    <xf numFmtId="49" fontId="9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/>
    </xf>
    <xf numFmtId="0" fontId="2" fillId="0" borderId="1" xfId="2" applyNumberFormat="1" applyFont="1" applyFill="1" applyBorder="1" applyAlignment="1" applyProtection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2" fillId="0" borderId="1" xfId="2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vertical="top"/>
    </xf>
    <xf numFmtId="49" fontId="7" fillId="0" borderId="3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14" fillId="0" borderId="1" xfId="4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3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4" fontId="0" fillId="0" borderId="1" xfId="0" applyNumberForma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13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49" fontId="17" fillId="0" borderId="1" xfId="5" applyNumberFormat="1" applyFont="1" applyFill="1" applyBorder="1" applyAlignment="1" applyProtection="1">
      <alignment horizontal="center" vertical="top" wrapText="1"/>
    </xf>
    <xf numFmtId="0" fontId="17" fillId="0" borderId="1" xfId="5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0" fontId="2" fillId="0" borderId="3" xfId="0" applyNumberFormat="1" applyFont="1" applyFill="1" applyBorder="1" applyAlignment="1" applyProtection="1">
      <alignment vertical="top"/>
    </xf>
    <xf numFmtId="49" fontId="2" fillId="0" borderId="3" xfId="0" applyNumberFormat="1" applyFont="1" applyFill="1" applyBorder="1" applyAlignment="1" applyProtection="1">
      <alignment vertical="top"/>
    </xf>
    <xf numFmtId="0" fontId="2" fillId="0" borderId="1" xfId="0" applyNumberFormat="1" applyFont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49" fontId="7" fillId="0" borderId="2" xfId="0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vertical="top"/>
    </xf>
    <xf numFmtId="0" fontId="2" fillId="0" borderId="0" xfId="0" applyFont="1" applyFill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7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Border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>
      <alignment vertical="top"/>
    </xf>
    <xf numFmtId="49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>
      <alignment vertical="top"/>
    </xf>
    <xf numFmtId="0" fontId="18" fillId="0" borderId="1" xfId="0" applyNumberFormat="1" applyFont="1" applyFill="1" applyBorder="1" applyAlignment="1" applyProtection="1">
      <alignment vertical="top" wrapText="1"/>
    </xf>
    <xf numFmtId="49" fontId="18" fillId="0" borderId="1" xfId="0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6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>
      <alignment vertical="top"/>
    </xf>
    <xf numFmtId="49" fontId="13" fillId="3" borderId="1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 applyProtection="1">
      <alignment vertical="top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 applyFill="1" applyBorder="1" applyAlignment="1" applyProtection="1">
      <alignment vertical="top"/>
    </xf>
    <xf numFmtId="166" fontId="2" fillId="0" borderId="0" xfId="0" applyNumberFormat="1" applyFont="1" applyFill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49" fontId="16" fillId="0" borderId="1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>
      <alignment vertical="top"/>
    </xf>
    <xf numFmtId="0" fontId="18" fillId="0" borderId="1" xfId="0" applyNumberFormat="1" applyFont="1" applyFill="1" applyBorder="1" applyAlignment="1" applyProtection="1">
      <alignment horizontal="left" vertical="top"/>
    </xf>
    <xf numFmtId="49" fontId="19" fillId="0" borderId="1" xfId="5" applyNumberFormat="1" applyFont="1" applyFill="1" applyBorder="1" applyAlignment="1" applyProtection="1">
      <alignment horizontal="center" vertical="top" wrapText="1"/>
    </xf>
    <xf numFmtId="0" fontId="19" fillId="0" borderId="1" xfId="5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1" fontId="2" fillId="0" borderId="1" xfId="0" applyNumberFormat="1" applyFont="1" applyFill="1" applyBorder="1" applyAlignment="1" applyProtection="1">
      <alignment horizontal="center" vertical="top"/>
    </xf>
    <xf numFmtId="166" fontId="0" fillId="0" borderId="0" xfId="0" applyNumberFormat="1">
      <alignment vertical="top"/>
    </xf>
    <xf numFmtId="167" fontId="7" fillId="0" borderId="3" xfId="0" applyNumberFormat="1" applyFont="1" applyFill="1" applyBorder="1" applyAlignment="1" applyProtection="1">
      <alignment vertical="top"/>
    </xf>
    <xf numFmtId="167" fontId="7" fillId="0" borderId="1" xfId="0" applyNumberFormat="1" applyFont="1" applyFill="1" applyBorder="1" applyAlignment="1" applyProtection="1">
      <alignment horizontal="right" vertical="top"/>
    </xf>
    <xf numFmtId="167" fontId="18" fillId="0" borderId="1" xfId="0" applyNumberFormat="1" applyFont="1" applyFill="1" applyBorder="1" applyAlignment="1" applyProtection="1">
      <alignment horizontal="right" vertical="top"/>
    </xf>
    <xf numFmtId="167" fontId="2" fillId="0" borderId="1" xfId="0" applyNumberFormat="1" applyFont="1" applyFill="1" applyBorder="1" applyAlignment="1" applyProtection="1">
      <alignment horizontal="right" vertical="top"/>
    </xf>
    <xf numFmtId="167" fontId="2" fillId="0" borderId="7" xfId="0" applyNumberFormat="1" applyFont="1" applyFill="1" applyBorder="1" applyAlignment="1" applyProtection="1">
      <alignment horizontal="right" vertical="top"/>
    </xf>
    <xf numFmtId="167" fontId="2" fillId="0" borderId="1" xfId="0" applyNumberFormat="1" applyFont="1" applyFill="1" applyBorder="1" applyAlignment="1">
      <alignment horizontal="right" vertical="top"/>
    </xf>
    <xf numFmtId="167" fontId="7" fillId="0" borderId="1" xfId="0" applyNumberFormat="1" applyFont="1" applyFill="1" applyBorder="1" applyAlignment="1" applyProtection="1">
      <alignment vertical="top"/>
    </xf>
    <xf numFmtId="167" fontId="18" fillId="0" borderId="1" xfId="0" applyNumberFormat="1" applyFont="1" applyFill="1" applyBorder="1" applyAlignment="1" applyProtection="1">
      <alignment vertical="top"/>
    </xf>
    <xf numFmtId="167" fontId="2" fillId="0" borderId="1" xfId="0" applyNumberFormat="1" applyFont="1" applyFill="1" applyBorder="1" applyAlignment="1" applyProtection="1">
      <alignment vertical="top"/>
    </xf>
    <xf numFmtId="167" fontId="2" fillId="0" borderId="1" xfId="0" applyNumberFormat="1" applyFont="1" applyFill="1" applyBorder="1">
      <alignment vertical="top"/>
    </xf>
    <xf numFmtId="167" fontId="18" fillId="3" borderId="1" xfId="0" applyNumberFormat="1" applyFont="1" applyFill="1" applyBorder="1" applyAlignment="1" applyProtection="1">
      <alignment horizontal="right" vertical="top"/>
    </xf>
    <xf numFmtId="167" fontId="2" fillId="3" borderId="1" xfId="0" applyNumberFormat="1" applyFont="1" applyFill="1" applyBorder="1" applyAlignment="1" applyProtection="1">
      <alignment horizontal="right" vertical="top"/>
    </xf>
    <xf numFmtId="167" fontId="18" fillId="0" borderId="1" xfId="0" applyNumberFormat="1" applyFont="1" applyFill="1" applyBorder="1" applyAlignment="1" applyProtection="1">
      <alignment horizontal="right" vertical="top" wrapText="1"/>
    </xf>
    <xf numFmtId="167" fontId="2" fillId="0" borderId="1" xfId="0" applyNumberFormat="1" applyFont="1" applyFill="1" applyBorder="1" applyAlignment="1">
      <alignment horizontal="right" vertical="top" wrapText="1"/>
    </xf>
    <xf numFmtId="167" fontId="7" fillId="0" borderId="1" xfId="0" applyNumberFormat="1" applyFont="1" applyFill="1" applyBorder="1" applyAlignment="1">
      <alignment horizontal="right" vertical="top" wrapText="1"/>
    </xf>
    <xf numFmtId="167" fontId="2" fillId="0" borderId="2" xfId="0" applyNumberFormat="1" applyFont="1" applyFill="1" applyBorder="1" applyAlignment="1" applyProtection="1">
      <alignment horizontal="right" vertical="top"/>
    </xf>
    <xf numFmtId="167" fontId="2" fillId="0" borderId="0" xfId="0" applyNumberFormat="1" applyFont="1" applyFill="1">
      <alignment vertical="top"/>
    </xf>
    <xf numFmtId="0" fontId="2" fillId="0" borderId="0" xfId="0" applyFont="1" applyAlignment="1">
      <alignment vertical="top" wrapText="1"/>
    </xf>
    <xf numFmtId="167" fontId="2" fillId="0" borderId="0" xfId="0" applyNumberFormat="1" applyFont="1" applyFill="1" applyBorder="1" applyAlignment="1" applyProtection="1">
      <alignment vertical="top"/>
    </xf>
    <xf numFmtId="167" fontId="0" fillId="0" borderId="1" xfId="0" applyNumberFormat="1" applyFont="1" applyFill="1" applyBorder="1" applyAlignment="1" applyProtection="1">
      <alignment vertical="top"/>
    </xf>
    <xf numFmtId="167" fontId="0" fillId="0" borderId="0" xfId="0" applyNumberFormat="1" applyFont="1" applyFill="1" applyBorder="1" applyAlignment="1" applyProtection="1">
      <alignment vertical="top"/>
    </xf>
    <xf numFmtId="167" fontId="2" fillId="0" borderId="1" xfId="0" applyNumberFormat="1" applyFont="1" applyFill="1" applyBorder="1" applyAlignment="1" applyProtection="1">
      <alignment horizontal="right" vertical="top" wrapText="1"/>
    </xf>
    <xf numFmtId="167" fontId="7" fillId="0" borderId="5" xfId="0" applyNumberFormat="1" applyFont="1" applyFill="1" applyBorder="1" applyAlignment="1" applyProtection="1">
      <alignment vertical="top"/>
    </xf>
    <xf numFmtId="167" fontId="2" fillId="3" borderId="1" xfId="0" applyNumberFormat="1" applyFont="1" applyFill="1" applyBorder="1" applyAlignment="1" applyProtection="1">
      <alignment vertical="top"/>
    </xf>
    <xf numFmtId="167" fontId="2" fillId="0" borderId="2" xfId="0" applyNumberFormat="1" applyFont="1" applyFill="1" applyBorder="1" applyAlignment="1" applyProtection="1">
      <alignment vertical="top"/>
    </xf>
    <xf numFmtId="167" fontId="2" fillId="0" borderId="0" xfId="0" applyNumberFormat="1" applyFont="1" applyFill="1" applyBorder="1">
      <alignment vertical="top"/>
    </xf>
    <xf numFmtId="167" fontId="2" fillId="0" borderId="0" xfId="0" applyNumberFormat="1" applyFont="1" applyFill="1" applyBorder="1" applyAlignment="1" applyProtection="1">
      <alignment horizontal="right" vertical="top"/>
    </xf>
    <xf numFmtId="167" fontId="2" fillId="0" borderId="1" xfId="0" applyNumberFormat="1" applyFont="1" applyFill="1" applyBorder="1" applyAlignment="1" applyProtection="1">
      <alignment horizontal="right" vertical="center"/>
    </xf>
    <xf numFmtId="167" fontId="2" fillId="0" borderId="1" xfId="0" applyNumberFormat="1" applyFont="1" applyFill="1" applyBorder="1" applyAlignment="1" applyProtection="1">
      <alignment vertical="center"/>
    </xf>
    <xf numFmtId="167" fontId="2" fillId="0" borderId="1" xfId="0" applyNumberFormat="1" applyFont="1" applyFill="1" applyBorder="1" applyAlignment="1" applyProtection="1">
      <alignment horizontal="right" vertical="center" wrapText="1"/>
    </xf>
    <xf numFmtId="167" fontId="7" fillId="0" borderId="1" xfId="0" applyNumberFormat="1" applyFont="1" applyFill="1" applyBorder="1" applyAlignment="1" applyProtection="1">
      <alignment horizontal="right" vertical="center"/>
    </xf>
    <xf numFmtId="167" fontId="7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justify" vertical="top"/>
    </xf>
    <xf numFmtId="0" fontId="20" fillId="0" borderId="0" xfId="0" applyFont="1" applyFill="1">
      <alignment vertical="top"/>
    </xf>
    <xf numFmtId="0" fontId="21" fillId="3" borderId="1" xfId="0" applyNumberFormat="1" applyFont="1" applyFill="1" applyBorder="1" applyAlignment="1" applyProtection="1">
      <alignment horizontal="center" vertical="top"/>
    </xf>
    <xf numFmtId="167" fontId="0" fillId="0" borderId="1" xfId="0" applyNumberFormat="1" applyFont="1" applyFill="1" applyBorder="1" applyAlignment="1" applyProtection="1">
      <alignment horizontal="right" vertical="top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167" fontId="13" fillId="0" borderId="1" xfId="0" applyNumberFormat="1" applyFont="1" applyFill="1" applyBorder="1" applyAlignment="1" applyProtection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 wrapText="1"/>
    </xf>
    <xf numFmtId="167" fontId="5" fillId="0" borderId="1" xfId="0" applyNumberFormat="1" applyFont="1" applyFill="1" applyBorder="1" applyAlignment="1" applyProtection="1">
      <alignment horizontal="right" vertical="top"/>
    </xf>
    <xf numFmtId="0" fontId="0" fillId="0" borderId="0" xfId="0" applyAlignment="1">
      <alignment vertical="top" wrapText="1"/>
    </xf>
    <xf numFmtId="167" fontId="0" fillId="0" borderId="1" xfId="0" applyNumberFormat="1" applyFont="1" applyFill="1" applyBorder="1" applyAlignment="1" applyProtection="1">
      <alignment vertical="top" wrapText="1"/>
    </xf>
    <xf numFmtId="167" fontId="6" fillId="0" borderId="1" xfId="0" applyNumberFormat="1" applyFont="1" applyFill="1" applyBorder="1" applyAlignment="1" applyProtection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indent="15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10" xfId="0" applyNumberFormat="1" applyFont="1" applyFill="1" applyBorder="1" applyAlignment="1" applyProtection="1">
      <alignment horizontal="left" vertical="top" indent="15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</cellXfs>
  <cellStyles count="6">
    <cellStyle name="Денежный" xfId="1" builtinId="4"/>
    <cellStyle name="Денежный_вед. 2013" xfId="2"/>
    <cellStyle name="Обычный" xfId="0" builtinId="0"/>
    <cellStyle name="Обычный_вед. 2013" xfId="3"/>
    <cellStyle name="Обычный_вед. 2014" xfId="4"/>
    <cellStyle name="Финансовый [0]" xfId="5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6FAFB"/>
      <rgbColor rgb="00BFC5D2"/>
      <rgbColor rgb="00405E83"/>
      <rgbColor rgb="00D2E6FF"/>
      <rgbColor rgb="00000000"/>
      <rgbColor rgb="00DDEDFF"/>
      <rgbColor rgb="00BFD8FF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zoomScaleNormal="79" workbookViewId="0">
      <selection activeCell="D39" sqref="D39"/>
    </sheetView>
  </sheetViews>
  <sheetFormatPr defaultRowHeight="12.75"/>
  <cols>
    <col min="1" max="1" width="4.42578125" style="1" customWidth="1"/>
    <col min="2" max="2" width="5.140625" style="1" customWidth="1"/>
    <col min="3" max="3" width="49.85546875" style="1" customWidth="1"/>
    <col min="4" max="4" width="12.28515625" style="1" customWidth="1"/>
    <col min="5" max="5" width="11.7109375" style="1" customWidth="1"/>
    <col min="6" max="6" width="12.5703125" style="1" customWidth="1"/>
    <col min="8" max="8" width="9.5703125" bestFit="1" customWidth="1"/>
  </cols>
  <sheetData>
    <row r="1" spans="1:6">
      <c r="F1" s="23" t="s">
        <v>731</v>
      </c>
    </row>
    <row r="2" spans="1:6">
      <c r="F2" s="116" t="s">
        <v>229</v>
      </c>
    </row>
    <row r="3" spans="1:6">
      <c r="F3" s="23" t="s">
        <v>792</v>
      </c>
    </row>
    <row r="4" spans="1:6">
      <c r="F4" s="23"/>
    </row>
    <row r="5" spans="1:6">
      <c r="A5" s="2"/>
      <c r="B5" s="2"/>
      <c r="C5" s="23"/>
      <c r="D5" s="2"/>
      <c r="F5" s="23" t="s">
        <v>733</v>
      </c>
    </row>
    <row r="6" spans="1:6">
      <c r="A6" s="2"/>
      <c r="B6" s="2"/>
      <c r="C6" s="7"/>
      <c r="D6" s="2"/>
      <c r="F6" s="116" t="s">
        <v>229</v>
      </c>
    </row>
    <row r="7" spans="1:6">
      <c r="A7" s="2"/>
      <c r="B7" s="2"/>
      <c r="C7" s="23"/>
      <c r="D7" s="2"/>
      <c r="F7" s="23" t="s">
        <v>704</v>
      </c>
    </row>
    <row r="8" spans="1:6">
      <c r="A8" s="2"/>
      <c r="B8" s="2"/>
      <c r="D8" s="2"/>
      <c r="F8" s="23" t="s">
        <v>688</v>
      </c>
    </row>
    <row r="9" spans="1:6">
      <c r="A9" s="2"/>
      <c r="B9" s="2"/>
      <c r="D9" s="2"/>
      <c r="F9" s="23" t="s">
        <v>689</v>
      </c>
    </row>
    <row r="10" spans="1:6">
      <c r="A10" s="2"/>
      <c r="B10" s="2"/>
      <c r="D10" s="2"/>
      <c r="F10" s="23"/>
    </row>
    <row r="11" spans="1:6" ht="51" customHeight="1">
      <c r="A11" s="2"/>
      <c r="B11" s="184" t="s">
        <v>680</v>
      </c>
      <c r="C11" s="184"/>
      <c r="D11" s="184"/>
      <c r="E11" s="184"/>
    </row>
    <row r="12" spans="1:6" ht="36.6" customHeight="1">
      <c r="A12" s="25" t="s">
        <v>16</v>
      </c>
      <c r="B12" s="25" t="s">
        <v>17</v>
      </c>
      <c r="C12" s="24" t="s">
        <v>18</v>
      </c>
      <c r="D12" s="44" t="s">
        <v>535</v>
      </c>
      <c r="E12" s="44" t="s">
        <v>372</v>
      </c>
      <c r="F12" s="29" t="s">
        <v>662</v>
      </c>
    </row>
    <row r="13" spans="1:6">
      <c r="A13" s="12" t="s">
        <v>19</v>
      </c>
      <c r="B13" s="12" t="s">
        <v>20</v>
      </c>
      <c r="C13" s="30">
        <v>3</v>
      </c>
      <c r="D13" s="22">
        <v>4</v>
      </c>
      <c r="E13" s="30">
        <v>5</v>
      </c>
      <c r="F13" s="30">
        <v>6</v>
      </c>
    </row>
    <row r="14" spans="1:6">
      <c r="A14" s="26" t="s">
        <v>259</v>
      </c>
      <c r="B14" s="12"/>
      <c r="C14" s="49" t="s">
        <v>21</v>
      </c>
      <c r="D14" s="139">
        <f>SUM(D15:D21)</f>
        <v>100835.91399999999</v>
      </c>
      <c r="E14" s="139">
        <f>SUM(E15:E21)</f>
        <v>86959.8</v>
      </c>
      <c r="F14" s="139">
        <f>SUM(F15:F21)</f>
        <v>86960.811000000002</v>
      </c>
    </row>
    <row r="15" spans="1:6" ht="24">
      <c r="A15" s="12" t="s">
        <v>259</v>
      </c>
      <c r="B15" s="12" t="s">
        <v>299</v>
      </c>
      <c r="C15" s="50" t="s">
        <v>130</v>
      </c>
      <c r="D15" s="165">
        <v>2564.951</v>
      </c>
      <c r="E15" s="166">
        <v>1571.2</v>
      </c>
      <c r="F15" s="166">
        <v>1571.2</v>
      </c>
    </row>
    <row r="16" spans="1:6" ht="36">
      <c r="A16" s="12" t="s">
        <v>259</v>
      </c>
      <c r="B16" s="12" t="s">
        <v>325</v>
      </c>
      <c r="C16" s="50" t="s">
        <v>33</v>
      </c>
      <c r="D16" s="167">
        <v>2206.9140000000002</v>
      </c>
      <c r="E16" s="166">
        <v>2387</v>
      </c>
      <c r="F16" s="166">
        <v>2387</v>
      </c>
    </row>
    <row r="17" spans="1:6" ht="38.25" customHeight="1">
      <c r="A17" s="40" t="s">
        <v>259</v>
      </c>
      <c r="B17" s="40" t="s">
        <v>252</v>
      </c>
      <c r="C17" s="60" t="s">
        <v>54</v>
      </c>
      <c r="D17" s="167">
        <v>35449.428</v>
      </c>
      <c r="E17" s="166">
        <v>30251.8</v>
      </c>
      <c r="F17" s="166">
        <v>30251.8</v>
      </c>
    </row>
    <row r="18" spans="1:6">
      <c r="A18" s="40" t="s">
        <v>259</v>
      </c>
      <c r="B18" s="40" t="s">
        <v>26</v>
      </c>
      <c r="C18" s="50" t="s">
        <v>371</v>
      </c>
      <c r="D18" s="167">
        <v>20.399999999999999</v>
      </c>
      <c r="E18" s="166">
        <v>21.5</v>
      </c>
      <c r="F18" s="166">
        <v>22.1</v>
      </c>
    </row>
    <row r="19" spans="1:6" ht="36" customHeight="1">
      <c r="A19" s="40" t="s">
        <v>259</v>
      </c>
      <c r="B19" s="40" t="s">
        <v>22</v>
      </c>
      <c r="C19" s="50" t="s">
        <v>34</v>
      </c>
      <c r="D19" s="167">
        <v>15740.518</v>
      </c>
      <c r="E19" s="166">
        <v>13167.5</v>
      </c>
      <c r="F19" s="166">
        <v>13167.911</v>
      </c>
    </row>
    <row r="20" spans="1:6">
      <c r="A20" s="12" t="s">
        <v>259</v>
      </c>
      <c r="B20" s="12" t="s">
        <v>327</v>
      </c>
      <c r="C20" s="55" t="s">
        <v>303</v>
      </c>
      <c r="D20" s="165">
        <v>10</v>
      </c>
      <c r="E20" s="166">
        <v>200</v>
      </c>
      <c r="F20" s="166">
        <v>200</v>
      </c>
    </row>
    <row r="21" spans="1:6">
      <c r="A21" s="12" t="s">
        <v>259</v>
      </c>
      <c r="B21" s="12" t="s">
        <v>23</v>
      </c>
      <c r="C21" s="55" t="s">
        <v>24</v>
      </c>
      <c r="D21" s="165">
        <v>44843.703000000001</v>
      </c>
      <c r="E21" s="166">
        <v>39360.800000000003</v>
      </c>
      <c r="F21" s="166">
        <v>39360.800000000003</v>
      </c>
    </row>
    <row r="22" spans="1:6" ht="24">
      <c r="A22" s="61" t="s">
        <v>325</v>
      </c>
      <c r="B22" s="61" t="s">
        <v>253</v>
      </c>
      <c r="C22" s="62" t="s">
        <v>71</v>
      </c>
      <c r="D22" s="168">
        <f>D23+D24</f>
        <v>6625.2939999999999</v>
      </c>
      <c r="E22" s="168">
        <f>E23+E24</f>
        <v>4909.1000000000004</v>
      </c>
      <c r="F22" s="168">
        <f>F23+F24</f>
        <v>5000.1000000000004</v>
      </c>
    </row>
    <row r="23" spans="1:6">
      <c r="A23" s="40" t="s">
        <v>325</v>
      </c>
      <c r="B23" s="40" t="s">
        <v>252</v>
      </c>
      <c r="C23" s="50" t="s">
        <v>25</v>
      </c>
      <c r="D23" s="165">
        <v>3297.3</v>
      </c>
      <c r="E23" s="166">
        <v>2421</v>
      </c>
      <c r="F23" s="166">
        <v>2512</v>
      </c>
    </row>
    <row r="24" spans="1:6" ht="24">
      <c r="A24" s="12" t="s">
        <v>325</v>
      </c>
      <c r="B24" s="12" t="s">
        <v>269</v>
      </c>
      <c r="C24" s="50" t="s">
        <v>56</v>
      </c>
      <c r="D24" s="165">
        <v>3327.9940000000001</v>
      </c>
      <c r="E24" s="166">
        <v>2488.1</v>
      </c>
      <c r="F24" s="165">
        <v>2488.1</v>
      </c>
    </row>
    <row r="25" spans="1:6" s="1" customFormat="1">
      <c r="A25" s="26" t="s">
        <v>252</v>
      </c>
      <c r="B25" s="26" t="s">
        <v>253</v>
      </c>
      <c r="C25" s="49" t="s">
        <v>258</v>
      </c>
      <c r="D25" s="168">
        <f>D28+D29+D30+D27+D26</f>
        <v>17325.186000000002</v>
      </c>
      <c r="E25" s="168">
        <f>E28+E29+E30+E27+E26</f>
        <v>9305.9</v>
      </c>
      <c r="F25" s="168">
        <f>F28+F29+F30+F27+F26</f>
        <v>9398</v>
      </c>
    </row>
    <row r="26" spans="1:6" s="1" customFormat="1">
      <c r="A26" s="12" t="s">
        <v>252</v>
      </c>
      <c r="B26" s="12" t="s">
        <v>259</v>
      </c>
      <c r="C26" s="55" t="s">
        <v>260</v>
      </c>
      <c r="D26" s="165">
        <v>480.54199999999997</v>
      </c>
      <c r="E26" s="166">
        <v>420</v>
      </c>
      <c r="F26" s="165">
        <v>420</v>
      </c>
    </row>
    <row r="27" spans="1:6" s="1" customFormat="1">
      <c r="A27" s="12" t="s">
        <v>252</v>
      </c>
      <c r="B27" s="12" t="s">
        <v>26</v>
      </c>
      <c r="C27" s="55" t="s">
        <v>27</v>
      </c>
      <c r="D27" s="165">
        <v>1534.5</v>
      </c>
      <c r="E27" s="166">
        <v>1517.8</v>
      </c>
      <c r="F27" s="165">
        <v>1481.3</v>
      </c>
    </row>
    <row r="28" spans="1:6">
      <c r="A28" s="12" t="s">
        <v>252</v>
      </c>
      <c r="B28" s="12" t="s">
        <v>265</v>
      </c>
      <c r="C28" s="55" t="s">
        <v>266</v>
      </c>
      <c r="D28" s="165">
        <v>2285.1</v>
      </c>
      <c r="E28" s="166">
        <v>571.29999999999995</v>
      </c>
      <c r="F28" s="165">
        <v>571.29999999999995</v>
      </c>
    </row>
    <row r="29" spans="1:6">
      <c r="A29" s="12" t="s">
        <v>252</v>
      </c>
      <c r="B29" s="12" t="s">
        <v>269</v>
      </c>
      <c r="C29" s="55" t="s">
        <v>35</v>
      </c>
      <c r="D29" s="165">
        <v>10289.773999999999</v>
      </c>
      <c r="E29" s="166">
        <v>2832.8</v>
      </c>
      <c r="F29" s="166">
        <v>2961.4</v>
      </c>
    </row>
    <row r="30" spans="1:6">
      <c r="A30" s="12" t="s">
        <v>252</v>
      </c>
      <c r="B30" s="12" t="s">
        <v>352</v>
      </c>
      <c r="C30" s="55" t="s">
        <v>28</v>
      </c>
      <c r="D30" s="165">
        <v>2735.27</v>
      </c>
      <c r="E30" s="166">
        <v>3964</v>
      </c>
      <c r="F30" s="166">
        <v>3964</v>
      </c>
    </row>
    <row r="31" spans="1:6">
      <c r="A31" s="26" t="s">
        <v>26</v>
      </c>
      <c r="B31" s="26" t="s">
        <v>253</v>
      </c>
      <c r="C31" s="54" t="s">
        <v>283</v>
      </c>
      <c r="D31" s="168">
        <f>D32+D33+D34+D35</f>
        <v>175033.05100000001</v>
      </c>
      <c r="E31" s="168">
        <f>E32+E33</f>
        <v>253</v>
      </c>
      <c r="F31" s="168">
        <f>F32+F33</f>
        <v>253</v>
      </c>
    </row>
    <row r="32" spans="1:6">
      <c r="A32" s="12" t="s">
        <v>26</v>
      </c>
      <c r="B32" s="12" t="s">
        <v>259</v>
      </c>
      <c r="C32" s="50" t="s">
        <v>664</v>
      </c>
      <c r="D32" s="165">
        <v>521.44200000000001</v>
      </c>
      <c r="E32" s="165">
        <v>253</v>
      </c>
      <c r="F32" s="165">
        <v>253</v>
      </c>
    </row>
    <row r="33" spans="1:8">
      <c r="A33" s="12" t="s">
        <v>26</v>
      </c>
      <c r="B33" s="12" t="s">
        <v>299</v>
      </c>
      <c r="C33" s="50" t="s">
        <v>297</v>
      </c>
      <c r="D33" s="165">
        <v>173935.522</v>
      </c>
      <c r="E33" s="166">
        <v>0</v>
      </c>
      <c r="F33" s="166">
        <v>0</v>
      </c>
    </row>
    <row r="34" spans="1:8">
      <c r="A34" s="12" t="s">
        <v>26</v>
      </c>
      <c r="B34" s="12" t="s">
        <v>325</v>
      </c>
      <c r="C34" s="50" t="s">
        <v>739</v>
      </c>
      <c r="D34" s="165">
        <v>100</v>
      </c>
      <c r="E34" s="166">
        <v>0</v>
      </c>
      <c r="F34" s="166">
        <v>0</v>
      </c>
    </row>
    <row r="35" spans="1:8" ht="19.5" customHeight="1">
      <c r="A35" s="12" t="s">
        <v>26</v>
      </c>
      <c r="B35" s="12" t="s">
        <v>26</v>
      </c>
      <c r="C35" s="50" t="s">
        <v>757</v>
      </c>
      <c r="D35" s="165">
        <v>476.08699999999999</v>
      </c>
      <c r="E35" s="166">
        <v>0</v>
      </c>
      <c r="F35" s="166">
        <v>0</v>
      </c>
    </row>
    <row r="36" spans="1:8">
      <c r="A36" s="41" t="s">
        <v>270</v>
      </c>
      <c r="B36" s="41" t="s">
        <v>253</v>
      </c>
      <c r="C36" s="49" t="s">
        <v>298</v>
      </c>
      <c r="D36" s="168">
        <f>D37+D38+D41+D42+D40+D39</f>
        <v>1187156.1910000001</v>
      </c>
      <c r="E36" s="168">
        <f>E37+E38+E41+E42+E40+E39</f>
        <v>1032191.294</v>
      </c>
      <c r="F36" s="168">
        <f>F37+F38+F41+F42+F40+F39</f>
        <v>1039860.892</v>
      </c>
      <c r="H36" s="137"/>
    </row>
    <row r="37" spans="1:8">
      <c r="A37" s="12" t="s">
        <v>270</v>
      </c>
      <c r="B37" s="12" t="s">
        <v>259</v>
      </c>
      <c r="C37" s="55" t="s">
        <v>397</v>
      </c>
      <c r="D37" s="165">
        <v>441772.55499999999</v>
      </c>
      <c r="E37" s="166">
        <v>382145</v>
      </c>
      <c r="F37" s="166">
        <v>389145</v>
      </c>
    </row>
    <row r="38" spans="1:8">
      <c r="A38" s="12" t="s">
        <v>270</v>
      </c>
      <c r="B38" s="12" t="s">
        <v>299</v>
      </c>
      <c r="C38" s="55" t="s">
        <v>300</v>
      </c>
      <c r="D38" s="165">
        <v>590094.68500000006</v>
      </c>
      <c r="E38" s="166">
        <v>533484.39399999997</v>
      </c>
      <c r="F38" s="165">
        <v>534153.99199999997</v>
      </c>
    </row>
    <row r="39" spans="1:8">
      <c r="A39" s="12" t="s">
        <v>270</v>
      </c>
      <c r="B39" s="12" t="s">
        <v>325</v>
      </c>
      <c r="C39" s="55" t="s">
        <v>353</v>
      </c>
      <c r="D39" s="165">
        <v>126279.913</v>
      </c>
      <c r="E39" s="166">
        <v>97443</v>
      </c>
      <c r="F39" s="165">
        <v>97443</v>
      </c>
    </row>
    <row r="40" spans="1:8" ht="24">
      <c r="A40" s="12" t="s">
        <v>270</v>
      </c>
      <c r="B40" s="12" t="s">
        <v>26</v>
      </c>
      <c r="C40" s="50" t="s">
        <v>36</v>
      </c>
      <c r="D40" s="165">
        <v>218.79</v>
      </c>
      <c r="E40" s="166">
        <v>225</v>
      </c>
      <c r="F40" s="165">
        <v>225</v>
      </c>
    </row>
    <row r="41" spans="1:8">
      <c r="A41" s="12" t="s">
        <v>270</v>
      </c>
      <c r="B41" s="12" t="s">
        <v>270</v>
      </c>
      <c r="C41" s="55" t="s">
        <v>315</v>
      </c>
      <c r="D41" s="165">
        <v>15463.370999999999</v>
      </c>
      <c r="E41" s="166">
        <v>9343</v>
      </c>
      <c r="F41" s="166">
        <v>9343</v>
      </c>
    </row>
    <row r="42" spans="1:8">
      <c r="A42" s="12" t="s">
        <v>270</v>
      </c>
      <c r="B42" s="12" t="s">
        <v>269</v>
      </c>
      <c r="C42" s="55" t="s">
        <v>560</v>
      </c>
      <c r="D42" s="165">
        <v>13326.877</v>
      </c>
      <c r="E42" s="166">
        <v>9550.9</v>
      </c>
      <c r="F42" s="166">
        <v>9550.9</v>
      </c>
    </row>
    <row r="43" spans="1:8">
      <c r="A43" s="41" t="s">
        <v>265</v>
      </c>
      <c r="B43" s="41" t="s">
        <v>253</v>
      </c>
      <c r="C43" s="49" t="s">
        <v>37</v>
      </c>
      <c r="D43" s="168">
        <f>D44+D45</f>
        <v>44102.7</v>
      </c>
      <c r="E43" s="168">
        <f>E44</f>
        <v>16831</v>
      </c>
      <c r="F43" s="168">
        <f>F44</f>
        <v>16831</v>
      </c>
    </row>
    <row r="44" spans="1:8">
      <c r="A44" s="12" t="s">
        <v>265</v>
      </c>
      <c r="B44" s="12" t="s">
        <v>259</v>
      </c>
      <c r="C44" s="55" t="s">
        <v>309</v>
      </c>
      <c r="D44" s="165">
        <v>44101.5</v>
      </c>
      <c r="E44" s="166">
        <v>16831</v>
      </c>
      <c r="F44" s="165">
        <v>16831</v>
      </c>
    </row>
    <row r="45" spans="1:8">
      <c r="A45" s="12" t="s">
        <v>265</v>
      </c>
      <c r="B45" s="12" t="s">
        <v>252</v>
      </c>
      <c r="C45" s="50" t="s">
        <v>723</v>
      </c>
      <c r="D45" s="165">
        <v>1.2</v>
      </c>
      <c r="E45" s="166">
        <v>0</v>
      </c>
      <c r="F45" s="165">
        <v>0</v>
      </c>
    </row>
    <row r="46" spans="1:8">
      <c r="A46" s="26">
        <v>10</v>
      </c>
      <c r="B46" s="26" t="s">
        <v>253</v>
      </c>
      <c r="C46" s="49" t="s">
        <v>323</v>
      </c>
      <c r="D46" s="168">
        <f>SUM(D47:D49)+D50</f>
        <v>53251.066000000006</v>
      </c>
      <c r="E46" s="168">
        <f t="shared" ref="E46:F46" si="0">SUM(E47:E49)+E50</f>
        <v>48325.5</v>
      </c>
      <c r="F46" s="168">
        <f t="shared" si="0"/>
        <v>64749</v>
      </c>
    </row>
    <row r="47" spans="1:8">
      <c r="A47" s="12">
        <v>10</v>
      </c>
      <c r="B47" s="12" t="s">
        <v>259</v>
      </c>
      <c r="C47" s="55" t="s">
        <v>29</v>
      </c>
      <c r="D47" s="165">
        <v>4869.0540000000001</v>
      </c>
      <c r="E47" s="166">
        <v>4244.3</v>
      </c>
      <c r="F47" s="166">
        <v>4244.3</v>
      </c>
    </row>
    <row r="48" spans="1:8">
      <c r="A48" s="12">
        <v>10</v>
      </c>
      <c r="B48" s="12" t="s">
        <v>325</v>
      </c>
      <c r="C48" s="55" t="s">
        <v>326</v>
      </c>
      <c r="D48" s="165">
        <v>16515.919000000002</v>
      </c>
      <c r="E48" s="166">
        <v>12261.3</v>
      </c>
      <c r="F48" s="166">
        <v>12325.6</v>
      </c>
    </row>
    <row r="49" spans="1:6">
      <c r="A49" s="12" t="s">
        <v>324</v>
      </c>
      <c r="B49" s="12" t="s">
        <v>252</v>
      </c>
      <c r="C49" s="55" t="s">
        <v>30</v>
      </c>
      <c r="D49" s="165">
        <v>31619.9</v>
      </c>
      <c r="E49" s="166">
        <v>31619.9</v>
      </c>
      <c r="F49" s="166">
        <v>47979.1</v>
      </c>
    </row>
    <row r="50" spans="1:6">
      <c r="A50" s="12" t="s">
        <v>324</v>
      </c>
      <c r="B50" s="12" t="s">
        <v>22</v>
      </c>
      <c r="C50" s="50" t="s">
        <v>784</v>
      </c>
      <c r="D50" s="165">
        <v>246.19300000000001</v>
      </c>
      <c r="E50" s="166">
        <v>200</v>
      </c>
      <c r="F50" s="166">
        <v>200</v>
      </c>
    </row>
    <row r="51" spans="1:6">
      <c r="A51" s="26" t="s">
        <v>327</v>
      </c>
      <c r="B51" s="26" t="s">
        <v>253</v>
      </c>
      <c r="C51" s="49" t="s">
        <v>328</v>
      </c>
      <c r="D51" s="168">
        <f>D52</f>
        <v>3000</v>
      </c>
      <c r="E51" s="168">
        <f>E52</f>
        <v>3000</v>
      </c>
      <c r="F51" s="168">
        <f>F52</f>
        <v>3000</v>
      </c>
    </row>
    <row r="52" spans="1:6">
      <c r="A52" s="12" t="s">
        <v>327</v>
      </c>
      <c r="B52" s="12" t="s">
        <v>299</v>
      </c>
      <c r="C52" s="55" t="s">
        <v>329</v>
      </c>
      <c r="D52" s="165">
        <v>3000</v>
      </c>
      <c r="E52" s="166">
        <v>3000</v>
      </c>
      <c r="F52" s="166">
        <v>3000</v>
      </c>
    </row>
    <row r="53" spans="1:6">
      <c r="A53" s="26" t="s">
        <v>352</v>
      </c>
      <c r="B53" s="26" t="s">
        <v>253</v>
      </c>
      <c r="C53" s="49" t="s">
        <v>387</v>
      </c>
      <c r="D53" s="168">
        <f>D54</f>
        <v>1881.4159999999999</v>
      </c>
      <c r="E53" s="169">
        <f>E54</f>
        <v>1213</v>
      </c>
      <c r="F53" s="169">
        <f>F54</f>
        <v>1213</v>
      </c>
    </row>
    <row r="54" spans="1:6">
      <c r="A54" s="12" t="s">
        <v>352</v>
      </c>
      <c r="B54" s="12" t="s">
        <v>252</v>
      </c>
      <c r="C54" s="55" t="s">
        <v>38</v>
      </c>
      <c r="D54" s="165">
        <v>1881.4159999999999</v>
      </c>
      <c r="E54" s="166">
        <v>1213</v>
      </c>
      <c r="F54" s="166">
        <v>1213</v>
      </c>
    </row>
    <row r="55" spans="1:6" ht="15" customHeight="1">
      <c r="A55" s="25" t="s">
        <v>23</v>
      </c>
      <c r="B55" s="25" t="s">
        <v>253</v>
      </c>
      <c r="C55" s="54" t="s">
        <v>195</v>
      </c>
      <c r="D55" s="168">
        <f>D56</f>
        <v>32.192</v>
      </c>
      <c r="E55" s="168">
        <f>E56</f>
        <v>45.622999999999998</v>
      </c>
      <c r="F55" s="168">
        <f>F56</f>
        <v>22.622</v>
      </c>
    </row>
    <row r="56" spans="1:6" ht="17.25" customHeight="1" thickBot="1">
      <c r="A56" s="22" t="s">
        <v>23</v>
      </c>
      <c r="B56" s="22" t="s">
        <v>259</v>
      </c>
      <c r="C56" s="50" t="s">
        <v>115</v>
      </c>
      <c r="D56" s="141">
        <v>32.192</v>
      </c>
      <c r="E56" s="141">
        <v>45.622999999999998</v>
      </c>
      <c r="F56" s="141">
        <v>22.622</v>
      </c>
    </row>
    <row r="57" spans="1:6" ht="13.5" thickBot="1">
      <c r="A57" s="42"/>
      <c r="B57" s="43"/>
      <c r="C57" s="38" t="s">
        <v>247</v>
      </c>
      <c r="D57" s="138">
        <f>D14+D22+D25+D36+D43+D46+D51+D53+D31+D55</f>
        <v>1589243.0100000002</v>
      </c>
      <c r="E57" s="138">
        <f>E14+E22+E25+E36+E43+E46+E51+E53+E31+E55</f>
        <v>1203034.2169999999</v>
      </c>
      <c r="F57" s="138">
        <f>F14+F22+F25+F36+F43+F46+F51+F53+F31+F55</f>
        <v>1227288.425</v>
      </c>
    </row>
    <row r="58" spans="1:6">
      <c r="D58" s="2"/>
      <c r="E58" s="90"/>
      <c r="F58" s="90"/>
    </row>
    <row r="59" spans="1:6">
      <c r="D59" s="158"/>
      <c r="E59" s="158"/>
      <c r="F59" s="158"/>
    </row>
  </sheetData>
  <sheetProtection selectLockedCells="1" selectUnlockedCells="1"/>
  <mergeCells count="1">
    <mergeCell ref="B11:E11"/>
  </mergeCells>
  <phoneticPr fontId="10" type="noConversion"/>
  <pageMargins left="0.49" right="0.28000000000000003" top="0.39" bottom="0.19652777777777777" header="0.51180555555555551" footer="0.18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2"/>
  <sheetViews>
    <sheetView topLeftCell="A47" zoomScaleNormal="79" workbookViewId="0">
      <selection sqref="A1:H49"/>
    </sheetView>
  </sheetViews>
  <sheetFormatPr defaultColWidth="8.85546875" defaultRowHeight="12"/>
  <cols>
    <col min="1" max="2" width="5.140625" style="2" customWidth="1"/>
    <col min="3" max="3" width="11" style="2" customWidth="1"/>
    <col min="4" max="4" width="5.7109375" style="2" customWidth="1"/>
    <col min="5" max="5" width="36.42578125" style="2" customWidth="1"/>
    <col min="6" max="6" width="11.7109375" style="2" customWidth="1"/>
    <col min="7" max="7" width="12" style="90" customWidth="1"/>
    <col min="8" max="8" width="12.140625" style="90" customWidth="1"/>
    <col min="9" max="9" width="8.85546875" style="90"/>
    <col min="10" max="10" width="11.5703125" style="90" customWidth="1"/>
    <col min="11" max="11" width="10.140625" style="90" customWidth="1"/>
    <col min="12" max="16384" width="8.85546875" style="90"/>
  </cols>
  <sheetData>
    <row r="1" spans="1:8" ht="12.75">
      <c r="E1" s="1"/>
      <c r="F1" s="1"/>
      <c r="G1" s="23" t="s">
        <v>495</v>
      </c>
    </row>
    <row r="2" spans="1:8" ht="12.75">
      <c r="E2" s="1"/>
      <c r="F2" s="1"/>
      <c r="G2" s="7" t="s">
        <v>229</v>
      </c>
    </row>
    <row r="3" spans="1:8" ht="12.75">
      <c r="E3" s="1"/>
      <c r="F3" s="1"/>
      <c r="G3" s="23" t="s">
        <v>660</v>
      </c>
    </row>
    <row r="5" spans="1:8" ht="12.75">
      <c r="G5" s="23" t="s">
        <v>551</v>
      </c>
    </row>
    <row r="6" spans="1:8" ht="12.75">
      <c r="E6" s="3"/>
      <c r="G6" s="7" t="s">
        <v>229</v>
      </c>
    </row>
    <row r="7" spans="1:8" ht="12.75">
      <c r="E7" s="3"/>
      <c r="G7" s="23" t="s">
        <v>53</v>
      </c>
    </row>
    <row r="8" spans="1:8">
      <c r="E8" s="3"/>
    </row>
    <row r="9" spans="1:8">
      <c r="E9" s="4"/>
    </row>
    <row r="10" spans="1:8">
      <c r="E10" s="4"/>
    </row>
    <row r="11" spans="1:8" ht="46.5" customHeight="1">
      <c r="B11" s="186" t="s">
        <v>374</v>
      </c>
      <c r="C11" s="187"/>
      <c r="D11" s="187"/>
      <c r="E11" s="187"/>
      <c r="F11" s="187"/>
      <c r="G11" s="188"/>
      <c r="H11" s="188"/>
    </row>
    <row r="12" spans="1:8">
      <c r="A12" s="185"/>
      <c r="B12" s="185"/>
      <c r="C12" s="185"/>
      <c r="D12" s="185"/>
      <c r="E12" s="185"/>
      <c r="F12" s="185"/>
    </row>
    <row r="13" spans="1:8" ht="36">
      <c r="A13" s="25" t="s">
        <v>16</v>
      </c>
      <c r="B13" s="22" t="s">
        <v>17</v>
      </c>
      <c r="C13" s="12" t="s">
        <v>249</v>
      </c>
      <c r="D13" s="22" t="s">
        <v>250</v>
      </c>
      <c r="E13" s="22" t="s">
        <v>18</v>
      </c>
      <c r="F13" s="44" t="s">
        <v>534</v>
      </c>
      <c r="G13" s="44" t="s">
        <v>535</v>
      </c>
      <c r="H13" s="29" t="s">
        <v>372</v>
      </c>
    </row>
    <row r="14" spans="1:8">
      <c r="A14" s="12" t="s">
        <v>19</v>
      </c>
      <c r="B14" s="12" t="s">
        <v>20</v>
      </c>
      <c r="C14" s="12" t="s">
        <v>61</v>
      </c>
      <c r="D14" s="12" t="s">
        <v>62</v>
      </c>
      <c r="E14" s="22">
        <v>5</v>
      </c>
      <c r="F14" s="45">
        <v>6</v>
      </c>
      <c r="G14" s="91">
        <v>7</v>
      </c>
      <c r="H14" s="91">
        <v>8</v>
      </c>
    </row>
    <row r="15" spans="1:8">
      <c r="A15" s="26" t="s">
        <v>259</v>
      </c>
      <c r="B15" s="26" t="s">
        <v>253</v>
      </c>
      <c r="C15" s="12"/>
      <c r="D15" s="12"/>
      <c r="E15" s="49" t="s">
        <v>21</v>
      </c>
      <c r="F15" s="72">
        <f>F16+F24+F41+F69+F75+F103+F109+F115</f>
        <v>128091.00700000001</v>
      </c>
      <c r="G15" s="72">
        <f>G16+G24+G41+G69+G75+G103+G109+G115</f>
        <v>81710.627999999997</v>
      </c>
      <c r="H15" s="72">
        <f>H16+H24+H41+H69+H75+H103+H109+H115</f>
        <v>82565.928</v>
      </c>
    </row>
    <row r="16" spans="1:8" ht="48">
      <c r="A16" s="26" t="s">
        <v>259</v>
      </c>
      <c r="B16" s="26" t="s">
        <v>299</v>
      </c>
      <c r="C16" s="12"/>
      <c r="D16" s="12"/>
      <c r="E16" s="50" t="s">
        <v>130</v>
      </c>
      <c r="F16" s="72">
        <f>F17</f>
        <v>1931.3</v>
      </c>
      <c r="G16" s="72">
        <f>G17</f>
        <v>1714</v>
      </c>
      <c r="H16" s="72">
        <f>H17</f>
        <v>1714</v>
      </c>
    </row>
    <row r="17" spans="1:8" ht="24">
      <c r="A17" s="12" t="s">
        <v>259</v>
      </c>
      <c r="B17" s="12" t="s">
        <v>299</v>
      </c>
      <c r="C17" s="12" t="s">
        <v>133</v>
      </c>
      <c r="D17" s="22"/>
      <c r="E17" s="50" t="s">
        <v>69</v>
      </c>
      <c r="F17" s="73">
        <f>F19</f>
        <v>1931.3</v>
      </c>
      <c r="G17" s="73">
        <f>G19</f>
        <v>1714</v>
      </c>
      <c r="H17" s="73">
        <f>H19</f>
        <v>1714</v>
      </c>
    </row>
    <row r="18" spans="1:8" ht="36">
      <c r="A18" s="12" t="s">
        <v>259</v>
      </c>
      <c r="B18" s="12" t="s">
        <v>299</v>
      </c>
      <c r="C18" s="12" t="s">
        <v>132</v>
      </c>
      <c r="D18" s="22"/>
      <c r="E18" s="50" t="s">
        <v>66</v>
      </c>
      <c r="F18" s="73"/>
      <c r="G18" s="73"/>
      <c r="H18" s="73"/>
    </row>
    <row r="19" spans="1:8">
      <c r="A19" s="12" t="s">
        <v>259</v>
      </c>
      <c r="B19" s="12" t="s">
        <v>299</v>
      </c>
      <c r="C19" s="12" t="s">
        <v>438</v>
      </c>
      <c r="D19" s="22"/>
      <c r="E19" s="50" t="s">
        <v>139</v>
      </c>
      <c r="F19" s="73">
        <f>F20</f>
        <v>1931.3</v>
      </c>
      <c r="G19" s="73">
        <f>G20</f>
        <v>1714</v>
      </c>
      <c r="H19" s="73">
        <f>H20</f>
        <v>1714</v>
      </c>
    </row>
    <row r="20" spans="1:8" ht="72">
      <c r="A20" s="12" t="s">
        <v>259</v>
      </c>
      <c r="B20" s="12" t="s">
        <v>299</v>
      </c>
      <c r="C20" s="12" t="s">
        <v>438</v>
      </c>
      <c r="D20" s="31" t="s">
        <v>565</v>
      </c>
      <c r="E20" s="51" t="s">
        <v>566</v>
      </c>
      <c r="F20" s="73">
        <f>F21+F22+F23</f>
        <v>1931.3</v>
      </c>
      <c r="G20" s="73">
        <f>G21+G22+G23</f>
        <v>1714</v>
      </c>
      <c r="H20" s="73">
        <f>H21+H22+H23</f>
        <v>1714</v>
      </c>
    </row>
    <row r="21" spans="1:8" ht="24">
      <c r="A21" s="12" t="s">
        <v>259</v>
      </c>
      <c r="B21" s="12" t="s">
        <v>299</v>
      </c>
      <c r="C21" s="12" t="s">
        <v>438</v>
      </c>
      <c r="D21" s="32" t="s">
        <v>567</v>
      </c>
      <c r="E21" s="52" t="s">
        <v>179</v>
      </c>
      <c r="F21" s="73">
        <v>1093</v>
      </c>
      <c r="G21" s="73">
        <v>942</v>
      </c>
      <c r="H21" s="73">
        <v>942</v>
      </c>
    </row>
    <row r="22" spans="1:8" ht="48">
      <c r="A22" s="12" t="s">
        <v>259</v>
      </c>
      <c r="B22" s="12" t="s">
        <v>299</v>
      </c>
      <c r="C22" s="12" t="s">
        <v>438</v>
      </c>
      <c r="D22" s="32" t="s">
        <v>568</v>
      </c>
      <c r="E22" s="52" t="s">
        <v>180</v>
      </c>
      <c r="F22" s="73">
        <v>440.5</v>
      </c>
      <c r="G22" s="73">
        <v>375</v>
      </c>
      <c r="H22" s="73">
        <v>375</v>
      </c>
    </row>
    <row r="23" spans="1:8" ht="60">
      <c r="A23" s="12" t="s">
        <v>259</v>
      </c>
      <c r="B23" s="12" t="s">
        <v>299</v>
      </c>
      <c r="C23" s="12" t="s">
        <v>438</v>
      </c>
      <c r="D23" s="32">
        <v>129</v>
      </c>
      <c r="E23" s="52" t="s">
        <v>181</v>
      </c>
      <c r="F23" s="73">
        <v>397.8</v>
      </c>
      <c r="G23" s="73">
        <v>397</v>
      </c>
      <c r="H23" s="73">
        <v>397</v>
      </c>
    </row>
    <row r="24" spans="1:8" ht="60">
      <c r="A24" s="25" t="s">
        <v>259</v>
      </c>
      <c r="B24" s="25" t="s">
        <v>325</v>
      </c>
      <c r="C24" s="12"/>
      <c r="D24" s="22"/>
      <c r="E24" s="50" t="s">
        <v>60</v>
      </c>
      <c r="F24" s="72">
        <f t="shared" ref="F24:H25" si="0">F25</f>
        <v>2560.4</v>
      </c>
      <c r="G24" s="72">
        <f t="shared" si="0"/>
        <v>2199</v>
      </c>
      <c r="H24" s="72">
        <f t="shared" si="0"/>
        <v>2199</v>
      </c>
    </row>
    <row r="25" spans="1:8" ht="24">
      <c r="A25" s="22" t="s">
        <v>259</v>
      </c>
      <c r="B25" s="22" t="s">
        <v>325</v>
      </c>
      <c r="C25" s="12" t="s">
        <v>133</v>
      </c>
      <c r="D25" s="22"/>
      <c r="E25" s="50" t="s">
        <v>69</v>
      </c>
      <c r="F25" s="73">
        <f t="shared" si="0"/>
        <v>2560.4</v>
      </c>
      <c r="G25" s="73">
        <f t="shared" si="0"/>
        <v>2199</v>
      </c>
      <c r="H25" s="73">
        <f t="shared" si="0"/>
        <v>2199</v>
      </c>
    </row>
    <row r="26" spans="1:8" ht="36">
      <c r="A26" s="22" t="s">
        <v>259</v>
      </c>
      <c r="B26" s="22" t="s">
        <v>325</v>
      </c>
      <c r="C26" s="12" t="s">
        <v>132</v>
      </c>
      <c r="D26" s="22"/>
      <c r="E26" s="50" t="s">
        <v>66</v>
      </c>
      <c r="F26" s="73">
        <f>F27+F36</f>
        <v>2560.4</v>
      </c>
      <c r="G26" s="73">
        <f>G27+G36</f>
        <v>2199</v>
      </c>
      <c r="H26" s="73">
        <f>H27+H36</f>
        <v>2199</v>
      </c>
    </row>
    <row r="27" spans="1:8" ht="36">
      <c r="A27" s="22" t="s">
        <v>259</v>
      </c>
      <c r="B27" s="22" t="s">
        <v>325</v>
      </c>
      <c r="C27" s="12" t="s">
        <v>439</v>
      </c>
      <c r="D27" s="22"/>
      <c r="E27" s="50" t="s">
        <v>561</v>
      </c>
      <c r="F27" s="73">
        <f>F28+F32+F34</f>
        <v>2144</v>
      </c>
      <c r="G27" s="73">
        <f>G28+G32+G34</f>
        <v>1785</v>
      </c>
      <c r="H27" s="73">
        <f>H28+H32+H34</f>
        <v>1785</v>
      </c>
    </row>
    <row r="28" spans="1:8" ht="72">
      <c r="A28" s="22" t="s">
        <v>259</v>
      </c>
      <c r="B28" s="22" t="s">
        <v>325</v>
      </c>
      <c r="C28" s="12" t="s">
        <v>439</v>
      </c>
      <c r="D28" s="31" t="s">
        <v>565</v>
      </c>
      <c r="E28" s="51" t="s">
        <v>566</v>
      </c>
      <c r="F28" s="73">
        <f>F29+F30+F31</f>
        <v>2102</v>
      </c>
      <c r="G28" s="73">
        <f>G29+G30+G31</f>
        <v>1743</v>
      </c>
      <c r="H28" s="73">
        <f>H29+H30+H31</f>
        <v>1743</v>
      </c>
    </row>
    <row r="29" spans="1:8" ht="24">
      <c r="A29" s="22" t="s">
        <v>259</v>
      </c>
      <c r="B29" s="22" t="s">
        <v>325</v>
      </c>
      <c r="C29" s="12" t="s">
        <v>439</v>
      </c>
      <c r="D29" s="32" t="s">
        <v>567</v>
      </c>
      <c r="E29" s="52" t="s">
        <v>179</v>
      </c>
      <c r="F29" s="73">
        <v>1296</v>
      </c>
      <c r="G29" s="73">
        <v>1102</v>
      </c>
      <c r="H29" s="73">
        <v>1102</v>
      </c>
    </row>
    <row r="30" spans="1:8" ht="48">
      <c r="A30" s="22" t="s">
        <v>259</v>
      </c>
      <c r="B30" s="22" t="s">
        <v>325</v>
      </c>
      <c r="C30" s="12" t="s">
        <v>439</v>
      </c>
      <c r="D30" s="32" t="s">
        <v>568</v>
      </c>
      <c r="E30" s="52" t="s">
        <v>180</v>
      </c>
      <c r="F30" s="73">
        <v>320.19</v>
      </c>
      <c r="G30" s="73">
        <v>237</v>
      </c>
      <c r="H30" s="73">
        <v>237</v>
      </c>
    </row>
    <row r="31" spans="1:8" ht="60">
      <c r="A31" s="22" t="s">
        <v>259</v>
      </c>
      <c r="B31" s="22" t="s">
        <v>325</v>
      </c>
      <c r="C31" s="12" t="s">
        <v>439</v>
      </c>
      <c r="D31" s="32">
        <v>129</v>
      </c>
      <c r="E31" s="52" t="s">
        <v>181</v>
      </c>
      <c r="F31" s="73">
        <v>485.81</v>
      </c>
      <c r="G31" s="73">
        <v>404</v>
      </c>
      <c r="H31" s="73">
        <v>404</v>
      </c>
    </row>
    <row r="32" spans="1:8" ht="24">
      <c r="A32" s="22" t="s">
        <v>259</v>
      </c>
      <c r="B32" s="22" t="s">
        <v>325</v>
      </c>
      <c r="C32" s="12" t="s">
        <v>439</v>
      </c>
      <c r="D32" s="31" t="s">
        <v>261</v>
      </c>
      <c r="E32" s="51" t="s">
        <v>262</v>
      </c>
      <c r="F32" s="73">
        <f>F33</f>
        <v>40</v>
      </c>
      <c r="G32" s="73">
        <f>G33</f>
        <v>40</v>
      </c>
      <c r="H32" s="73">
        <f>H33</f>
        <v>40</v>
      </c>
    </row>
    <row r="33" spans="1:8" ht="24">
      <c r="A33" s="22" t="s">
        <v>259</v>
      </c>
      <c r="B33" s="22" t="s">
        <v>325</v>
      </c>
      <c r="C33" s="12" t="s">
        <v>439</v>
      </c>
      <c r="D33" s="22" t="s">
        <v>263</v>
      </c>
      <c r="E33" s="50" t="s">
        <v>245</v>
      </c>
      <c r="F33" s="73">
        <v>40</v>
      </c>
      <c r="G33" s="73">
        <v>40</v>
      </c>
      <c r="H33" s="73">
        <v>40</v>
      </c>
    </row>
    <row r="34" spans="1:8">
      <c r="A34" s="22" t="s">
        <v>259</v>
      </c>
      <c r="B34" s="22" t="s">
        <v>325</v>
      </c>
      <c r="C34" s="12" t="s">
        <v>439</v>
      </c>
      <c r="D34" s="31" t="s">
        <v>267</v>
      </c>
      <c r="E34" s="51" t="s">
        <v>268</v>
      </c>
      <c r="F34" s="73">
        <f>F35</f>
        <v>2</v>
      </c>
      <c r="G34" s="73">
        <f>G35</f>
        <v>2</v>
      </c>
      <c r="H34" s="73">
        <f>H35</f>
        <v>2</v>
      </c>
    </row>
    <row r="35" spans="1:8">
      <c r="A35" s="22" t="s">
        <v>259</v>
      </c>
      <c r="B35" s="22" t="s">
        <v>325</v>
      </c>
      <c r="C35" s="12" t="s">
        <v>439</v>
      </c>
      <c r="D35" s="22">
        <v>853</v>
      </c>
      <c r="E35" s="52" t="s">
        <v>556</v>
      </c>
      <c r="F35" s="73">
        <v>2</v>
      </c>
      <c r="G35" s="73">
        <v>2</v>
      </c>
      <c r="H35" s="73">
        <v>2</v>
      </c>
    </row>
    <row r="36" spans="1:8" ht="60">
      <c r="A36" s="22" t="s">
        <v>259</v>
      </c>
      <c r="B36" s="22" t="s">
        <v>325</v>
      </c>
      <c r="C36" s="12" t="s">
        <v>437</v>
      </c>
      <c r="D36" s="22"/>
      <c r="E36" s="52" t="s">
        <v>55</v>
      </c>
      <c r="F36" s="73">
        <f>F37</f>
        <v>416.4</v>
      </c>
      <c r="G36" s="73">
        <f>G37</f>
        <v>414</v>
      </c>
      <c r="H36" s="73">
        <f>H37</f>
        <v>414</v>
      </c>
    </row>
    <row r="37" spans="1:8" ht="72">
      <c r="A37" s="22" t="s">
        <v>259</v>
      </c>
      <c r="B37" s="22" t="s">
        <v>325</v>
      </c>
      <c r="C37" s="12" t="s">
        <v>437</v>
      </c>
      <c r="D37" s="31" t="s">
        <v>565</v>
      </c>
      <c r="E37" s="51" t="s">
        <v>566</v>
      </c>
      <c r="F37" s="73">
        <f>F38+F40+F39</f>
        <v>416.4</v>
      </c>
      <c r="G37" s="73">
        <f>G38+G40+G39</f>
        <v>414</v>
      </c>
      <c r="H37" s="73">
        <f>H38+H40+H39</f>
        <v>414</v>
      </c>
    </row>
    <row r="38" spans="1:8" ht="24">
      <c r="A38" s="22" t="s">
        <v>259</v>
      </c>
      <c r="B38" s="22" t="s">
        <v>325</v>
      </c>
      <c r="C38" s="12" t="s">
        <v>437</v>
      </c>
      <c r="D38" s="32" t="s">
        <v>567</v>
      </c>
      <c r="E38" s="52" t="s">
        <v>179</v>
      </c>
      <c r="F38" s="73">
        <v>255</v>
      </c>
      <c r="G38" s="73">
        <v>255</v>
      </c>
      <c r="H38" s="73">
        <v>255</v>
      </c>
    </row>
    <row r="39" spans="1:8" ht="24">
      <c r="A39" s="22" t="s">
        <v>259</v>
      </c>
      <c r="B39" s="22" t="s">
        <v>325</v>
      </c>
      <c r="C39" s="12" t="s">
        <v>437</v>
      </c>
      <c r="D39" s="32" t="s">
        <v>568</v>
      </c>
      <c r="E39" s="52" t="s">
        <v>569</v>
      </c>
      <c r="F39" s="73">
        <v>64.811999999999998</v>
      </c>
      <c r="G39" s="73">
        <v>62</v>
      </c>
      <c r="H39" s="73">
        <v>62</v>
      </c>
    </row>
    <row r="40" spans="1:8" ht="60">
      <c r="A40" s="22" t="s">
        <v>259</v>
      </c>
      <c r="B40" s="22" t="s">
        <v>325</v>
      </c>
      <c r="C40" s="12" t="s">
        <v>437</v>
      </c>
      <c r="D40" s="32">
        <v>129</v>
      </c>
      <c r="E40" s="52" t="s">
        <v>181</v>
      </c>
      <c r="F40" s="73">
        <v>96.587999999999994</v>
      </c>
      <c r="G40" s="73">
        <v>97</v>
      </c>
      <c r="H40" s="73">
        <v>97</v>
      </c>
    </row>
    <row r="41" spans="1:8" ht="60">
      <c r="A41" s="25" t="s">
        <v>259</v>
      </c>
      <c r="B41" s="25" t="s">
        <v>252</v>
      </c>
      <c r="C41" s="22"/>
      <c r="D41" s="22"/>
      <c r="E41" s="50" t="s">
        <v>57</v>
      </c>
      <c r="F41" s="72">
        <f>F42</f>
        <v>32016.078000000005</v>
      </c>
      <c r="G41" s="72">
        <f>G42</f>
        <v>31134.628000000001</v>
      </c>
      <c r="H41" s="72">
        <f>H42</f>
        <v>31134.628000000001</v>
      </c>
    </row>
    <row r="42" spans="1:8" ht="24">
      <c r="A42" s="22" t="s">
        <v>259</v>
      </c>
      <c r="B42" s="22" t="s">
        <v>252</v>
      </c>
      <c r="C42" s="12" t="s">
        <v>133</v>
      </c>
      <c r="D42" s="22"/>
      <c r="E42" s="50" t="s">
        <v>69</v>
      </c>
      <c r="F42" s="72">
        <f>F43+F51</f>
        <v>32016.078000000005</v>
      </c>
      <c r="G42" s="72">
        <f>G43+G51</f>
        <v>31134.628000000001</v>
      </c>
      <c r="H42" s="72">
        <f>H43+H51</f>
        <v>31134.628000000001</v>
      </c>
    </row>
    <row r="43" spans="1:8" ht="36">
      <c r="A43" s="22" t="s">
        <v>259</v>
      </c>
      <c r="B43" s="22" t="s">
        <v>252</v>
      </c>
      <c r="C43" s="12" t="s">
        <v>430</v>
      </c>
      <c r="D43" s="12"/>
      <c r="E43" s="50" t="s">
        <v>70</v>
      </c>
      <c r="F43" s="73">
        <f>F44</f>
        <v>1090.0920000000001</v>
      </c>
      <c r="G43" s="73">
        <f>G44</f>
        <v>880.02800000000002</v>
      </c>
      <c r="H43" s="73">
        <f>H44</f>
        <v>880.02800000000002</v>
      </c>
    </row>
    <row r="44" spans="1:8" ht="60">
      <c r="A44" s="22" t="s">
        <v>259</v>
      </c>
      <c r="B44" s="22" t="s">
        <v>252</v>
      </c>
      <c r="C44" s="22">
        <v>9950040680</v>
      </c>
      <c r="D44" s="22"/>
      <c r="E44" s="92" t="s">
        <v>354</v>
      </c>
      <c r="F44" s="73">
        <f>F45+F49</f>
        <v>1090.0920000000001</v>
      </c>
      <c r="G44" s="73">
        <f>G45+G49</f>
        <v>880.02800000000002</v>
      </c>
      <c r="H44" s="73">
        <f>H45+H49</f>
        <v>880.02800000000002</v>
      </c>
    </row>
    <row r="45" spans="1:8" ht="72">
      <c r="A45" s="22" t="s">
        <v>259</v>
      </c>
      <c r="B45" s="22" t="s">
        <v>252</v>
      </c>
      <c r="C45" s="22">
        <v>9950040680</v>
      </c>
      <c r="D45" s="31" t="s">
        <v>565</v>
      </c>
      <c r="E45" s="51" t="s">
        <v>566</v>
      </c>
      <c r="F45" s="73">
        <f>F46+F48+F47</f>
        <v>1043.3440000000001</v>
      </c>
      <c r="G45" s="73">
        <f>G46+G47+G48</f>
        <v>833.28</v>
      </c>
      <c r="H45" s="73">
        <f>H46+H47+H48</f>
        <v>833.28</v>
      </c>
    </row>
    <row r="46" spans="1:8" ht="24">
      <c r="A46" s="22" t="s">
        <v>259</v>
      </c>
      <c r="B46" s="22" t="s">
        <v>252</v>
      </c>
      <c r="C46" s="22">
        <v>9950040680</v>
      </c>
      <c r="D46" s="32" t="s">
        <v>567</v>
      </c>
      <c r="E46" s="52" t="s">
        <v>179</v>
      </c>
      <c r="F46" s="73">
        <v>758.3</v>
      </c>
      <c r="G46" s="73">
        <v>640</v>
      </c>
      <c r="H46" s="73">
        <v>640</v>
      </c>
    </row>
    <row r="47" spans="1:8" ht="48">
      <c r="A47" s="22" t="s">
        <v>259</v>
      </c>
      <c r="B47" s="22" t="s">
        <v>252</v>
      </c>
      <c r="C47" s="22">
        <v>9950040680</v>
      </c>
      <c r="D47" s="32" t="s">
        <v>568</v>
      </c>
      <c r="E47" s="52" t="s">
        <v>180</v>
      </c>
      <c r="F47" s="73">
        <v>45.015999999999998</v>
      </c>
      <c r="G47" s="73"/>
      <c r="H47" s="73"/>
    </row>
    <row r="48" spans="1:8" ht="60">
      <c r="A48" s="22" t="s">
        <v>259</v>
      </c>
      <c r="B48" s="22" t="s">
        <v>252</v>
      </c>
      <c r="C48" s="22">
        <v>9950040680</v>
      </c>
      <c r="D48" s="32">
        <v>129</v>
      </c>
      <c r="E48" s="52" t="s">
        <v>181</v>
      </c>
      <c r="F48" s="73">
        <v>240.02799999999999</v>
      </c>
      <c r="G48" s="73">
        <v>193.28</v>
      </c>
      <c r="H48" s="73">
        <v>193.28</v>
      </c>
    </row>
    <row r="49" spans="1:8" ht="24">
      <c r="A49" s="22" t="s">
        <v>259</v>
      </c>
      <c r="B49" s="22" t="s">
        <v>252</v>
      </c>
      <c r="C49" s="22">
        <v>9950040680</v>
      </c>
      <c r="D49" s="31" t="s">
        <v>261</v>
      </c>
      <c r="E49" s="51" t="s">
        <v>262</v>
      </c>
      <c r="F49" s="73">
        <f>F50</f>
        <v>46.747999999999998</v>
      </c>
      <c r="G49" s="73">
        <f>G50</f>
        <v>46.747999999999998</v>
      </c>
      <c r="H49" s="73">
        <f>H50</f>
        <v>46.747999999999998</v>
      </c>
    </row>
    <row r="50" spans="1:8" ht="24">
      <c r="A50" s="22" t="s">
        <v>259</v>
      </c>
      <c r="B50" s="22" t="s">
        <v>252</v>
      </c>
      <c r="C50" s="22">
        <v>9950040680</v>
      </c>
      <c r="D50" s="22" t="s">
        <v>263</v>
      </c>
      <c r="E50" s="50" t="s">
        <v>245</v>
      </c>
      <c r="F50" s="73">
        <v>46.747999999999998</v>
      </c>
      <c r="G50" s="73">
        <v>46.747999999999998</v>
      </c>
      <c r="H50" s="73">
        <v>46.747999999999998</v>
      </c>
    </row>
    <row r="51" spans="1:8" ht="36">
      <c r="A51" s="22" t="s">
        <v>259</v>
      </c>
      <c r="B51" s="22" t="s">
        <v>252</v>
      </c>
      <c r="C51" s="12" t="s">
        <v>132</v>
      </c>
      <c r="D51" s="22"/>
      <c r="E51" s="50" t="s">
        <v>64</v>
      </c>
      <c r="F51" s="73">
        <f>F52+F59+F64</f>
        <v>30925.986000000004</v>
      </c>
      <c r="G51" s="73">
        <f>G52+G59+G64</f>
        <v>30254.600000000002</v>
      </c>
      <c r="H51" s="73">
        <f>H52+H59+H64</f>
        <v>30254.600000000002</v>
      </c>
    </row>
    <row r="52" spans="1:8" ht="36">
      <c r="A52" s="22" t="s">
        <v>259</v>
      </c>
      <c r="B52" s="22" t="s">
        <v>252</v>
      </c>
      <c r="C52" s="12" t="s">
        <v>343</v>
      </c>
      <c r="D52" s="22"/>
      <c r="E52" s="50" t="s">
        <v>134</v>
      </c>
      <c r="F52" s="73">
        <f>F53+F57</f>
        <v>21832.766000000003</v>
      </c>
      <c r="G52" s="73">
        <f>G53+G57</f>
        <v>20990.7</v>
      </c>
      <c r="H52" s="73">
        <f>H53+H57</f>
        <v>20990.7</v>
      </c>
    </row>
    <row r="53" spans="1:8" ht="72">
      <c r="A53" s="22" t="s">
        <v>259</v>
      </c>
      <c r="B53" s="22" t="s">
        <v>252</v>
      </c>
      <c r="C53" s="12" t="s">
        <v>343</v>
      </c>
      <c r="D53" s="31" t="s">
        <v>565</v>
      </c>
      <c r="E53" s="51" t="s">
        <v>566</v>
      </c>
      <c r="F53" s="73">
        <f>F54+F55+F56</f>
        <v>20837.616000000002</v>
      </c>
      <c r="G53" s="73">
        <f>G54+G55+G56</f>
        <v>20489.7</v>
      </c>
      <c r="H53" s="73">
        <f>H54+H55+H56</f>
        <v>20489.7</v>
      </c>
    </row>
    <row r="54" spans="1:8" ht="24">
      <c r="A54" s="22" t="s">
        <v>259</v>
      </c>
      <c r="B54" s="22" t="s">
        <v>252</v>
      </c>
      <c r="C54" s="12" t="s">
        <v>343</v>
      </c>
      <c r="D54" s="32" t="s">
        <v>567</v>
      </c>
      <c r="E54" s="52" t="s">
        <v>179</v>
      </c>
      <c r="F54" s="73">
        <v>12778</v>
      </c>
      <c r="G54" s="73">
        <v>12480.7</v>
      </c>
      <c r="H54" s="73">
        <v>12480.7</v>
      </c>
    </row>
    <row r="55" spans="1:8" ht="48">
      <c r="A55" s="22" t="s">
        <v>259</v>
      </c>
      <c r="B55" s="22" t="s">
        <v>252</v>
      </c>
      <c r="C55" s="12" t="s">
        <v>343</v>
      </c>
      <c r="D55" s="32" t="s">
        <v>568</v>
      </c>
      <c r="E55" s="52" t="s">
        <v>180</v>
      </c>
      <c r="F55" s="73">
        <v>3257</v>
      </c>
      <c r="G55" s="73">
        <v>3257</v>
      </c>
      <c r="H55" s="73">
        <v>3257</v>
      </c>
    </row>
    <row r="56" spans="1:8" ht="60">
      <c r="A56" s="22" t="s">
        <v>259</v>
      </c>
      <c r="B56" s="22" t="s">
        <v>252</v>
      </c>
      <c r="C56" s="12" t="s">
        <v>343</v>
      </c>
      <c r="D56" s="32">
        <v>129</v>
      </c>
      <c r="E56" s="52" t="s">
        <v>181</v>
      </c>
      <c r="F56" s="73">
        <v>4802.616</v>
      </c>
      <c r="G56" s="73">
        <v>4752</v>
      </c>
      <c r="H56" s="73">
        <v>4752</v>
      </c>
    </row>
    <row r="57" spans="1:8" ht="24">
      <c r="A57" s="22" t="s">
        <v>259</v>
      </c>
      <c r="B57" s="22" t="s">
        <v>252</v>
      </c>
      <c r="C57" s="12" t="s">
        <v>343</v>
      </c>
      <c r="D57" s="31" t="s">
        <v>261</v>
      </c>
      <c r="E57" s="51" t="s">
        <v>262</v>
      </c>
      <c r="F57" s="73">
        <f>F58</f>
        <v>995.15</v>
      </c>
      <c r="G57" s="73">
        <f>G58</f>
        <v>501</v>
      </c>
      <c r="H57" s="73">
        <f>H58</f>
        <v>501</v>
      </c>
    </row>
    <row r="58" spans="1:8" ht="24">
      <c r="A58" s="22" t="s">
        <v>259</v>
      </c>
      <c r="B58" s="22" t="s">
        <v>252</v>
      </c>
      <c r="C58" s="12" t="s">
        <v>343</v>
      </c>
      <c r="D58" s="22" t="s">
        <v>263</v>
      </c>
      <c r="E58" s="50" t="s">
        <v>245</v>
      </c>
      <c r="F58" s="73">
        <v>995.15</v>
      </c>
      <c r="G58" s="73">
        <v>501</v>
      </c>
      <c r="H58" s="73">
        <v>501</v>
      </c>
    </row>
    <row r="59" spans="1:8" ht="24">
      <c r="A59" s="22" t="s">
        <v>259</v>
      </c>
      <c r="B59" s="22" t="s">
        <v>252</v>
      </c>
      <c r="C59" s="12" t="s">
        <v>344</v>
      </c>
      <c r="D59" s="22"/>
      <c r="E59" s="50" t="s">
        <v>135</v>
      </c>
      <c r="F59" s="73">
        <f>F60</f>
        <v>1474.2839999999999</v>
      </c>
      <c r="G59" s="73">
        <f>G60</f>
        <v>1434.8999999999999</v>
      </c>
      <c r="H59" s="73">
        <f>H60</f>
        <v>1434.8999999999999</v>
      </c>
    </row>
    <row r="60" spans="1:8" ht="72">
      <c r="A60" s="22" t="s">
        <v>259</v>
      </c>
      <c r="B60" s="22" t="s">
        <v>252</v>
      </c>
      <c r="C60" s="12" t="s">
        <v>344</v>
      </c>
      <c r="D60" s="31" t="s">
        <v>565</v>
      </c>
      <c r="E60" s="51" t="s">
        <v>566</v>
      </c>
      <c r="F60" s="73">
        <f>F61+F62+F63</f>
        <v>1474.2839999999999</v>
      </c>
      <c r="G60" s="73">
        <f>G61+G62+G63</f>
        <v>1434.8999999999999</v>
      </c>
      <c r="H60" s="73">
        <f>H61+H62+H63</f>
        <v>1434.8999999999999</v>
      </c>
    </row>
    <row r="61" spans="1:8" ht="24">
      <c r="A61" s="22" t="s">
        <v>259</v>
      </c>
      <c r="B61" s="22" t="s">
        <v>252</v>
      </c>
      <c r="C61" s="12" t="s">
        <v>344</v>
      </c>
      <c r="D61" s="32" t="s">
        <v>567</v>
      </c>
      <c r="E61" s="52" t="s">
        <v>179</v>
      </c>
      <c r="F61" s="73">
        <v>877.1</v>
      </c>
      <c r="G61" s="73">
        <v>877.1</v>
      </c>
      <c r="H61" s="73">
        <v>877.1</v>
      </c>
    </row>
    <row r="62" spans="1:8" ht="48">
      <c r="A62" s="22" t="s">
        <v>259</v>
      </c>
      <c r="B62" s="22" t="s">
        <v>252</v>
      </c>
      <c r="C62" s="12" t="s">
        <v>344</v>
      </c>
      <c r="D62" s="32" t="s">
        <v>568</v>
      </c>
      <c r="E62" s="52" t="s">
        <v>180</v>
      </c>
      <c r="F62" s="73">
        <v>264.38400000000001</v>
      </c>
      <c r="G62" s="73">
        <v>225</v>
      </c>
      <c r="H62" s="73">
        <v>225</v>
      </c>
    </row>
    <row r="63" spans="1:8" ht="60">
      <c r="A63" s="22" t="s">
        <v>259</v>
      </c>
      <c r="B63" s="22" t="s">
        <v>252</v>
      </c>
      <c r="C63" s="12" t="s">
        <v>344</v>
      </c>
      <c r="D63" s="32">
        <v>129</v>
      </c>
      <c r="E63" s="52" t="s">
        <v>181</v>
      </c>
      <c r="F63" s="73">
        <v>332.8</v>
      </c>
      <c r="G63" s="73">
        <v>332.8</v>
      </c>
      <c r="H63" s="73">
        <v>332.8</v>
      </c>
    </row>
    <row r="64" spans="1:8" ht="60">
      <c r="A64" s="22" t="s">
        <v>259</v>
      </c>
      <c r="B64" s="22" t="s">
        <v>252</v>
      </c>
      <c r="C64" s="12" t="s">
        <v>345</v>
      </c>
      <c r="D64" s="32"/>
      <c r="E64" s="52" t="s">
        <v>529</v>
      </c>
      <c r="F64" s="73">
        <f>F65</f>
        <v>7618.9359999999997</v>
      </c>
      <c r="G64" s="73">
        <f>G65</f>
        <v>7829</v>
      </c>
      <c r="H64" s="73">
        <f>H65</f>
        <v>7829</v>
      </c>
    </row>
    <row r="65" spans="1:8" ht="72">
      <c r="A65" s="22" t="s">
        <v>259</v>
      </c>
      <c r="B65" s="22" t="s">
        <v>252</v>
      </c>
      <c r="C65" s="12" t="s">
        <v>345</v>
      </c>
      <c r="D65" s="31" t="s">
        <v>565</v>
      </c>
      <c r="E65" s="51" t="s">
        <v>566</v>
      </c>
      <c r="F65" s="73">
        <f>F66+F67+F68</f>
        <v>7618.9359999999997</v>
      </c>
      <c r="G65" s="73">
        <f>G66+G67+G68</f>
        <v>7829</v>
      </c>
      <c r="H65" s="73">
        <f>H66+H67+H68</f>
        <v>7829</v>
      </c>
    </row>
    <row r="66" spans="1:8" ht="24">
      <c r="A66" s="22" t="s">
        <v>259</v>
      </c>
      <c r="B66" s="22" t="s">
        <v>252</v>
      </c>
      <c r="C66" s="12" t="s">
        <v>345</v>
      </c>
      <c r="D66" s="32" t="s">
        <v>567</v>
      </c>
      <c r="E66" s="52" t="s">
        <v>179</v>
      </c>
      <c r="F66" s="73">
        <v>4596.7</v>
      </c>
      <c r="G66" s="73">
        <v>4715</v>
      </c>
      <c r="H66" s="73">
        <v>4715</v>
      </c>
    </row>
    <row r="67" spans="1:8" ht="24">
      <c r="A67" s="22" t="s">
        <v>259</v>
      </c>
      <c r="B67" s="22" t="s">
        <v>252</v>
      </c>
      <c r="C67" s="12" t="s">
        <v>345</v>
      </c>
      <c r="D67" s="32" t="s">
        <v>568</v>
      </c>
      <c r="E67" s="52" t="s">
        <v>569</v>
      </c>
      <c r="F67" s="73">
        <v>1252.9839999999999</v>
      </c>
      <c r="G67" s="73">
        <v>1298</v>
      </c>
      <c r="H67" s="73">
        <v>1298</v>
      </c>
    </row>
    <row r="68" spans="1:8" ht="60">
      <c r="A68" s="22" t="s">
        <v>259</v>
      </c>
      <c r="B68" s="22" t="s">
        <v>252</v>
      </c>
      <c r="C68" s="12" t="s">
        <v>345</v>
      </c>
      <c r="D68" s="32">
        <v>129</v>
      </c>
      <c r="E68" s="52" t="s">
        <v>181</v>
      </c>
      <c r="F68" s="73">
        <v>1769.252</v>
      </c>
      <c r="G68" s="73">
        <v>1816</v>
      </c>
      <c r="H68" s="73">
        <v>1816</v>
      </c>
    </row>
    <row r="69" spans="1:8">
      <c r="A69" s="25" t="s">
        <v>259</v>
      </c>
      <c r="B69" s="26" t="s">
        <v>26</v>
      </c>
      <c r="C69" s="26"/>
      <c r="D69" s="88"/>
      <c r="E69" s="117" t="s">
        <v>371</v>
      </c>
      <c r="F69" s="72">
        <f t="shared" ref="F69:H73" si="1">F70</f>
        <v>103.6</v>
      </c>
      <c r="G69" s="72">
        <f t="shared" si="1"/>
        <v>6.9</v>
      </c>
      <c r="H69" s="72">
        <f t="shared" si="1"/>
        <v>11.1</v>
      </c>
    </row>
    <row r="70" spans="1:8" ht="24">
      <c r="A70" s="22" t="s">
        <v>259</v>
      </c>
      <c r="B70" s="12" t="s">
        <v>26</v>
      </c>
      <c r="C70" s="12" t="s">
        <v>133</v>
      </c>
      <c r="D70" s="22"/>
      <c r="E70" s="50" t="s">
        <v>69</v>
      </c>
      <c r="F70" s="73">
        <f t="shared" si="1"/>
        <v>103.6</v>
      </c>
      <c r="G70" s="73">
        <f t="shared" si="1"/>
        <v>6.9</v>
      </c>
      <c r="H70" s="73">
        <f t="shared" si="1"/>
        <v>11.1</v>
      </c>
    </row>
    <row r="71" spans="1:8" ht="36">
      <c r="A71" s="27" t="s">
        <v>259</v>
      </c>
      <c r="B71" s="28" t="s">
        <v>26</v>
      </c>
      <c r="C71" s="102" t="s">
        <v>430</v>
      </c>
      <c r="D71" s="28"/>
      <c r="E71" s="60" t="s">
        <v>70</v>
      </c>
      <c r="F71" s="73">
        <f t="shared" si="1"/>
        <v>103.6</v>
      </c>
      <c r="G71" s="73">
        <f t="shared" si="1"/>
        <v>6.9</v>
      </c>
      <c r="H71" s="73">
        <f t="shared" si="1"/>
        <v>11.1</v>
      </c>
    </row>
    <row r="72" spans="1:8" ht="60">
      <c r="A72" s="22" t="s">
        <v>259</v>
      </c>
      <c r="B72" s="12" t="s">
        <v>26</v>
      </c>
      <c r="C72" s="102" t="s">
        <v>640</v>
      </c>
      <c r="D72" s="32"/>
      <c r="E72" s="36" t="s">
        <v>370</v>
      </c>
      <c r="F72" s="93">
        <f t="shared" si="1"/>
        <v>103.6</v>
      </c>
      <c r="G72" s="93">
        <f t="shared" si="1"/>
        <v>6.9</v>
      </c>
      <c r="H72" s="93">
        <f t="shared" si="1"/>
        <v>11.1</v>
      </c>
    </row>
    <row r="73" spans="1:8" ht="24">
      <c r="A73" s="22" t="s">
        <v>259</v>
      </c>
      <c r="B73" s="12" t="s">
        <v>26</v>
      </c>
      <c r="C73" s="102" t="s">
        <v>640</v>
      </c>
      <c r="D73" s="31" t="s">
        <v>261</v>
      </c>
      <c r="E73" s="51" t="s">
        <v>262</v>
      </c>
      <c r="F73" s="93">
        <f t="shared" si="1"/>
        <v>103.6</v>
      </c>
      <c r="G73" s="93">
        <f t="shared" si="1"/>
        <v>6.9</v>
      </c>
      <c r="H73" s="93">
        <f t="shared" si="1"/>
        <v>11.1</v>
      </c>
    </row>
    <row r="74" spans="1:8" ht="24">
      <c r="A74" s="22" t="s">
        <v>259</v>
      </c>
      <c r="B74" s="12" t="s">
        <v>26</v>
      </c>
      <c r="C74" s="102" t="s">
        <v>640</v>
      </c>
      <c r="D74" s="22" t="s">
        <v>263</v>
      </c>
      <c r="E74" s="50" t="s">
        <v>245</v>
      </c>
      <c r="F74" s="93">
        <v>103.6</v>
      </c>
      <c r="G74" s="73">
        <v>6.9</v>
      </c>
      <c r="H74" s="73">
        <v>11.1</v>
      </c>
    </row>
    <row r="75" spans="1:8" ht="48">
      <c r="A75" s="25" t="s">
        <v>259</v>
      </c>
      <c r="B75" s="25" t="s">
        <v>22</v>
      </c>
      <c r="C75" s="12"/>
      <c r="D75" s="22"/>
      <c r="E75" s="50" t="s">
        <v>34</v>
      </c>
      <c r="F75" s="81">
        <f>F76</f>
        <v>13507.366</v>
      </c>
      <c r="G75" s="81">
        <f>G76</f>
        <v>13487.7</v>
      </c>
      <c r="H75" s="81">
        <f>H76</f>
        <v>13545.800000000001</v>
      </c>
    </row>
    <row r="76" spans="1:8" ht="24">
      <c r="A76" s="22" t="s">
        <v>259</v>
      </c>
      <c r="B76" s="22" t="s">
        <v>22</v>
      </c>
      <c r="C76" s="12" t="s">
        <v>133</v>
      </c>
      <c r="D76" s="22"/>
      <c r="E76" s="50" t="s">
        <v>69</v>
      </c>
      <c r="F76" s="73">
        <f>F77+F96</f>
        <v>13507.366</v>
      </c>
      <c r="G76" s="73">
        <f>G77+G96</f>
        <v>13487.7</v>
      </c>
      <c r="H76" s="73">
        <f>H77+H96</f>
        <v>13545.800000000001</v>
      </c>
    </row>
    <row r="77" spans="1:8" ht="36">
      <c r="A77" s="22" t="s">
        <v>259</v>
      </c>
      <c r="B77" s="22" t="s">
        <v>22</v>
      </c>
      <c r="C77" s="12" t="s">
        <v>132</v>
      </c>
      <c r="D77" s="22"/>
      <c r="E77" s="50" t="s">
        <v>66</v>
      </c>
      <c r="F77" s="73">
        <f>F78+F83+F92</f>
        <v>11029.805</v>
      </c>
      <c r="G77" s="73">
        <f>G78+G83+G92</f>
        <v>11659.300000000001</v>
      </c>
      <c r="H77" s="73">
        <f>H78+H83+H92</f>
        <v>11659.300000000001</v>
      </c>
    </row>
    <row r="78" spans="1:8" ht="36">
      <c r="A78" s="22" t="s">
        <v>259</v>
      </c>
      <c r="B78" s="22" t="s">
        <v>22</v>
      </c>
      <c r="C78" s="12" t="s">
        <v>343</v>
      </c>
      <c r="D78" s="22"/>
      <c r="E78" s="50" t="s">
        <v>134</v>
      </c>
      <c r="F78" s="73">
        <f>F79</f>
        <v>5478.6689999999999</v>
      </c>
      <c r="G78" s="73">
        <f>G79</f>
        <v>6213.2</v>
      </c>
      <c r="H78" s="73">
        <f>H79</f>
        <v>6213.2</v>
      </c>
    </row>
    <row r="79" spans="1:8" ht="72">
      <c r="A79" s="22" t="s">
        <v>259</v>
      </c>
      <c r="B79" s="22" t="s">
        <v>22</v>
      </c>
      <c r="C79" s="12" t="s">
        <v>343</v>
      </c>
      <c r="D79" s="31" t="s">
        <v>565</v>
      </c>
      <c r="E79" s="51" t="s">
        <v>566</v>
      </c>
      <c r="F79" s="73">
        <f>F80+F82+F81</f>
        <v>5478.6689999999999</v>
      </c>
      <c r="G79" s="73">
        <f>G80+G82+G81</f>
        <v>6213.2</v>
      </c>
      <c r="H79" s="73">
        <f>H80+H82+H81</f>
        <v>6213.2</v>
      </c>
    </row>
    <row r="80" spans="1:8" ht="24">
      <c r="A80" s="22" t="s">
        <v>259</v>
      </c>
      <c r="B80" s="22" t="s">
        <v>22</v>
      </c>
      <c r="C80" s="12" t="s">
        <v>343</v>
      </c>
      <c r="D80" s="32" t="s">
        <v>567</v>
      </c>
      <c r="E80" s="52" t="s">
        <v>179</v>
      </c>
      <c r="F80" s="73">
        <v>3671.4</v>
      </c>
      <c r="G80" s="73">
        <v>3671.4</v>
      </c>
      <c r="H80" s="73">
        <v>3671.4</v>
      </c>
    </row>
    <row r="81" spans="1:8" ht="24">
      <c r="A81" s="22" t="s">
        <v>259</v>
      </c>
      <c r="B81" s="22" t="s">
        <v>22</v>
      </c>
      <c r="C81" s="12" t="s">
        <v>343</v>
      </c>
      <c r="D81" s="32" t="s">
        <v>568</v>
      </c>
      <c r="E81" s="52" t="s">
        <v>569</v>
      </c>
      <c r="F81" s="73">
        <v>535.86599999999999</v>
      </c>
      <c r="G81" s="73">
        <v>1100</v>
      </c>
      <c r="H81" s="73">
        <v>1100</v>
      </c>
    </row>
    <row r="82" spans="1:8" ht="60">
      <c r="A82" s="22" t="s">
        <v>259</v>
      </c>
      <c r="B82" s="22" t="s">
        <v>22</v>
      </c>
      <c r="C82" s="12" t="s">
        <v>343</v>
      </c>
      <c r="D82" s="32">
        <v>129</v>
      </c>
      <c r="E82" s="52" t="s">
        <v>181</v>
      </c>
      <c r="F82" s="73">
        <v>1271.403</v>
      </c>
      <c r="G82" s="73">
        <v>1441.8</v>
      </c>
      <c r="H82" s="73">
        <v>1441.8</v>
      </c>
    </row>
    <row r="83" spans="1:8" ht="36">
      <c r="A83" s="22" t="s">
        <v>259</v>
      </c>
      <c r="B83" s="22" t="s">
        <v>22</v>
      </c>
      <c r="C83" s="37" t="s">
        <v>440</v>
      </c>
      <c r="D83" s="22"/>
      <c r="E83" s="50" t="s">
        <v>67</v>
      </c>
      <c r="F83" s="73">
        <f>F84+F88+F90</f>
        <v>2563.0360000000005</v>
      </c>
      <c r="G83" s="73">
        <f>G84+G88+G90</f>
        <v>2458.0000000000005</v>
      </c>
      <c r="H83" s="73">
        <f>H84+H88+H90</f>
        <v>2458.0000000000005</v>
      </c>
    </row>
    <row r="84" spans="1:8" ht="72">
      <c r="A84" s="22" t="s">
        <v>259</v>
      </c>
      <c r="B84" s="22" t="s">
        <v>22</v>
      </c>
      <c r="C84" s="37" t="s">
        <v>440</v>
      </c>
      <c r="D84" s="31" t="s">
        <v>565</v>
      </c>
      <c r="E84" s="51" t="s">
        <v>566</v>
      </c>
      <c r="F84" s="73">
        <f>F85+F86+F87</f>
        <v>2506.8360000000002</v>
      </c>
      <c r="G84" s="73">
        <f>G85+G86+G87</f>
        <v>2401.8000000000002</v>
      </c>
      <c r="H84" s="73">
        <f>H85+H86+H87</f>
        <v>2401.8000000000002</v>
      </c>
    </row>
    <row r="85" spans="1:8" ht="24">
      <c r="A85" s="22" t="s">
        <v>259</v>
      </c>
      <c r="B85" s="22" t="s">
        <v>22</v>
      </c>
      <c r="C85" s="37" t="s">
        <v>440</v>
      </c>
      <c r="D85" s="32" t="s">
        <v>567</v>
      </c>
      <c r="E85" s="52" t="s">
        <v>179</v>
      </c>
      <c r="F85" s="73">
        <v>1506.7</v>
      </c>
      <c r="G85" s="73">
        <v>1506.7</v>
      </c>
      <c r="H85" s="73">
        <v>1506.7</v>
      </c>
    </row>
    <row r="86" spans="1:8" ht="24">
      <c r="A86" s="22" t="s">
        <v>259</v>
      </c>
      <c r="B86" s="22" t="s">
        <v>22</v>
      </c>
      <c r="C86" s="37" t="s">
        <v>440</v>
      </c>
      <c r="D86" s="32" t="s">
        <v>568</v>
      </c>
      <c r="E86" s="52" t="s">
        <v>569</v>
      </c>
      <c r="F86" s="73">
        <v>446.762</v>
      </c>
      <c r="G86" s="73">
        <v>338</v>
      </c>
      <c r="H86" s="73">
        <v>338</v>
      </c>
    </row>
    <row r="87" spans="1:8" ht="60">
      <c r="A87" s="22" t="s">
        <v>259</v>
      </c>
      <c r="B87" s="22" t="s">
        <v>22</v>
      </c>
      <c r="C87" s="37" t="s">
        <v>440</v>
      </c>
      <c r="D87" s="32">
        <v>129</v>
      </c>
      <c r="E87" s="52" t="s">
        <v>181</v>
      </c>
      <c r="F87" s="73">
        <v>553.37400000000002</v>
      </c>
      <c r="G87" s="73">
        <v>557.1</v>
      </c>
      <c r="H87" s="73">
        <v>557.1</v>
      </c>
    </row>
    <row r="88" spans="1:8" ht="24">
      <c r="A88" s="22" t="s">
        <v>259</v>
      </c>
      <c r="B88" s="22" t="s">
        <v>22</v>
      </c>
      <c r="C88" s="37" t="s">
        <v>440</v>
      </c>
      <c r="D88" s="31" t="s">
        <v>261</v>
      </c>
      <c r="E88" s="51" t="s">
        <v>262</v>
      </c>
      <c r="F88" s="73">
        <f>F89</f>
        <v>54.9</v>
      </c>
      <c r="G88" s="73">
        <f>G89</f>
        <v>54.9</v>
      </c>
      <c r="H88" s="73">
        <f>H89</f>
        <v>54.9</v>
      </c>
    </row>
    <row r="89" spans="1:8" ht="24">
      <c r="A89" s="22" t="s">
        <v>259</v>
      </c>
      <c r="B89" s="22" t="s">
        <v>22</v>
      </c>
      <c r="C89" s="37" t="s">
        <v>440</v>
      </c>
      <c r="D89" s="22" t="s">
        <v>263</v>
      </c>
      <c r="E89" s="50" t="s">
        <v>245</v>
      </c>
      <c r="F89" s="73">
        <v>54.9</v>
      </c>
      <c r="G89" s="73">
        <v>54.9</v>
      </c>
      <c r="H89" s="73">
        <v>54.9</v>
      </c>
    </row>
    <row r="90" spans="1:8">
      <c r="A90" s="22" t="s">
        <v>259</v>
      </c>
      <c r="B90" s="22" t="s">
        <v>22</v>
      </c>
      <c r="C90" s="37" t="s">
        <v>440</v>
      </c>
      <c r="D90" s="22" t="s">
        <v>267</v>
      </c>
      <c r="E90" s="51" t="s">
        <v>268</v>
      </c>
      <c r="F90" s="73">
        <f>F91</f>
        <v>1.3</v>
      </c>
      <c r="G90" s="73">
        <f>G91</f>
        <v>1.3</v>
      </c>
      <c r="H90" s="73">
        <f>H91</f>
        <v>1.3</v>
      </c>
    </row>
    <row r="91" spans="1:8">
      <c r="A91" s="27" t="s">
        <v>259</v>
      </c>
      <c r="B91" s="27" t="s">
        <v>22</v>
      </c>
      <c r="C91" s="37" t="s">
        <v>440</v>
      </c>
      <c r="D91" s="22">
        <v>853</v>
      </c>
      <c r="E91" s="52" t="s">
        <v>556</v>
      </c>
      <c r="F91" s="79">
        <v>1.3</v>
      </c>
      <c r="G91" s="79">
        <v>1.3</v>
      </c>
      <c r="H91" s="79">
        <v>1.3</v>
      </c>
    </row>
    <row r="92" spans="1:8" ht="60">
      <c r="A92" s="22" t="s">
        <v>259</v>
      </c>
      <c r="B92" s="22" t="s">
        <v>22</v>
      </c>
      <c r="C92" s="12" t="s">
        <v>345</v>
      </c>
      <c r="D92" s="32"/>
      <c r="E92" s="52" t="s">
        <v>529</v>
      </c>
      <c r="F92" s="73">
        <f>F93</f>
        <v>2988.1</v>
      </c>
      <c r="G92" s="73">
        <f>G93</f>
        <v>2988.1</v>
      </c>
      <c r="H92" s="73">
        <f>H93</f>
        <v>2988.1</v>
      </c>
    </row>
    <row r="93" spans="1:8" ht="72">
      <c r="A93" s="22" t="s">
        <v>259</v>
      </c>
      <c r="B93" s="22" t="s">
        <v>22</v>
      </c>
      <c r="C93" s="12" t="s">
        <v>345</v>
      </c>
      <c r="D93" s="31" t="s">
        <v>565</v>
      </c>
      <c r="E93" s="51" t="s">
        <v>566</v>
      </c>
      <c r="F93" s="73">
        <f>F94+F95</f>
        <v>2988.1</v>
      </c>
      <c r="G93" s="73">
        <f>G94+G95</f>
        <v>2988.1</v>
      </c>
      <c r="H93" s="73">
        <f>H94+H95</f>
        <v>2988.1</v>
      </c>
    </row>
    <row r="94" spans="1:8" ht="24">
      <c r="A94" s="22" t="s">
        <v>259</v>
      </c>
      <c r="B94" s="22" t="s">
        <v>22</v>
      </c>
      <c r="C94" s="12" t="s">
        <v>345</v>
      </c>
      <c r="D94" s="32" t="s">
        <v>567</v>
      </c>
      <c r="E94" s="52" t="s">
        <v>179</v>
      </c>
      <c r="F94" s="73">
        <v>2295</v>
      </c>
      <c r="G94" s="73">
        <v>2295</v>
      </c>
      <c r="H94" s="73">
        <v>2295</v>
      </c>
    </row>
    <row r="95" spans="1:8" ht="60">
      <c r="A95" s="22" t="s">
        <v>259</v>
      </c>
      <c r="B95" s="22" t="s">
        <v>22</v>
      </c>
      <c r="C95" s="12" t="s">
        <v>345</v>
      </c>
      <c r="D95" s="32">
        <v>129</v>
      </c>
      <c r="E95" s="52" t="s">
        <v>181</v>
      </c>
      <c r="F95" s="73">
        <v>693.1</v>
      </c>
      <c r="G95" s="73">
        <v>693.1</v>
      </c>
      <c r="H95" s="73">
        <v>693.1</v>
      </c>
    </row>
    <row r="96" spans="1:8" ht="36">
      <c r="A96" s="27" t="s">
        <v>259</v>
      </c>
      <c r="B96" s="27" t="s">
        <v>22</v>
      </c>
      <c r="C96" s="12" t="s">
        <v>430</v>
      </c>
      <c r="D96" s="12"/>
      <c r="E96" s="50" t="s">
        <v>70</v>
      </c>
      <c r="F96" s="79">
        <f>F97</f>
        <v>2477.5610000000001</v>
      </c>
      <c r="G96" s="79">
        <f>G97</f>
        <v>1828.4</v>
      </c>
      <c r="H96" s="79">
        <f>H97</f>
        <v>1886.5</v>
      </c>
    </row>
    <row r="97" spans="1:8" ht="48">
      <c r="A97" s="22" t="s">
        <v>259</v>
      </c>
      <c r="B97" s="22" t="s">
        <v>22</v>
      </c>
      <c r="C97" s="12" t="s">
        <v>441</v>
      </c>
      <c r="D97" s="22"/>
      <c r="E97" s="50" t="s">
        <v>321</v>
      </c>
      <c r="F97" s="73">
        <f>F98+F101</f>
        <v>2477.5610000000001</v>
      </c>
      <c r="G97" s="73">
        <f>G98+G101</f>
        <v>1828.4</v>
      </c>
      <c r="H97" s="73">
        <f>H98+H101</f>
        <v>1886.5</v>
      </c>
    </row>
    <row r="98" spans="1:8" ht="72">
      <c r="A98" s="22" t="s">
        <v>259</v>
      </c>
      <c r="B98" s="22" t="s">
        <v>22</v>
      </c>
      <c r="C98" s="12" t="s">
        <v>441</v>
      </c>
      <c r="D98" s="31" t="s">
        <v>565</v>
      </c>
      <c r="E98" s="51" t="s">
        <v>566</v>
      </c>
      <c r="F98" s="73">
        <f>F99+F100</f>
        <v>1607.5610000000001</v>
      </c>
      <c r="G98" s="73">
        <f>G99+G100</f>
        <v>924.2</v>
      </c>
      <c r="H98" s="73">
        <f>H99+H100</f>
        <v>924.2</v>
      </c>
    </row>
    <row r="99" spans="1:8" ht="24">
      <c r="A99" s="22" t="s">
        <v>259</v>
      </c>
      <c r="B99" s="22" t="s">
        <v>22</v>
      </c>
      <c r="C99" s="12" t="s">
        <v>441</v>
      </c>
      <c r="D99" s="32" t="s">
        <v>568</v>
      </c>
      <c r="E99" s="52" t="s">
        <v>569</v>
      </c>
      <c r="F99" s="73">
        <v>1258.7550000000001</v>
      </c>
      <c r="G99" s="73">
        <v>733.9</v>
      </c>
      <c r="H99" s="73">
        <v>733.9</v>
      </c>
    </row>
    <row r="100" spans="1:8" ht="60">
      <c r="A100" s="22" t="s">
        <v>259</v>
      </c>
      <c r="B100" s="22" t="s">
        <v>22</v>
      </c>
      <c r="C100" s="12" t="s">
        <v>441</v>
      </c>
      <c r="D100" s="32">
        <v>129</v>
      </c>
      <c r="E100" s="52" t="s">
        <v>181</v>
      </c>
      <c r="F100" s="73">
        <v>348.80599999999998</v>
      </c>
      <c r="G100" s="73">
        <v>190.3</v>
      </c>
      <c r="H100" s="73">
        <v>190.3</v>
      </c>
    </row>
    <row r="101" spans="1:8" ht="24">
      <c r="A101" s="22" t="s">
        <v>259</v>
      </c>
      <c r="B101" s="22" t="s">
        <v>22</v>
      </c>
      <c r="C101" s="12" t="s">
        <v>441</v>
      </c>
      <c r="D101" s="31" t="s">
        <v>261</v>
      </c>
      <c r="E101" s="51" t="s">
        <v>262</v>
      </c>
      <c r="F101" s="73">
        <f>F102</f>
        <v>870</v>
      </c>
      <c r="G101" s="73">
        <f>G102</f>
        <v>904.2</v>
      </c>
      <c r="H101" s="73">
        <f>H102</f>
        <v>962.3</v>
      </c>
    </row>
    <row r="102" spans="1:8" ht="24">
      <c r="A102" s="22" t="s">
        <v>259</v>
      </c>
      <c r="B102" s="22" t="s">
        <v>22</v>
      </c>
      <c r="C102" s="12" t="s">
        <v>441</v>
      </c>
      <c r="D102" s="22" t="s">
        <v>263</v>
      </c>
      <c r="E102" s="50" t="s">
        <v>245</v>
      </c>
      <c r="F102" s="73">
        <v>870</v>
      </c>
      <c r="G102" s="73">
        <v>904.2</v>
      </c>
      <c r="H102" s="73">
        <v>962.3</v>
      </c>
    </row>
    <row r="103" spans="1:8" ht="24">
      <c r="A103" s="86" t="s">
        <v>259</v>
      </c>
      <c r="B103" s="87" t="s">
        <v>270</v>
      </c>
      <c r="C103" s="91"/>
      <c r="D103" s="91"/>
      <c r="E103" s="94" t="s">
        <v>355</v>
      </c>
      <c r="F103" s="72">
        <f>F104</f>
        <v>3581</v>
      </c>
      <c r="G103" s="73"/>
      <c r="H103" s="73"/>
    </row>
    <row r="104" spans="1:8" ht="24">
      <c r="A104" s="27" t="s">
        <v>259</v>
      </c>
      <c r="B104" s="28" t="s">
        <v>270</v>
      </c>
      <c r="C104" s="12" t="s">
        <v>133</v>
      </c>
      <c r="D104" s="12"/>
      <c r="E104" s="50" t="s">
        <v>69</v>
      </c>
      <c r="F104" s="73">
        <f>F105</f>
        <v>3581</v>
      </c>
      <c r="G104" s="73"/>
      <c r="H104" s="73"/>
    </row>
    <row r="105" spans="1:8" ht="36">
      <c r="A105" s="27" t="s">
        <v>259</v>
      </c>
      <c r="B105" s="28" t="s">
        <v>270</v>
      </c>
      <c r="C105" s="12" t="s">
        <v>406</v>
      </c>
      <c r="D105" s="12"/>
      <c r="E105" s="50" t="s">
        <v>407</v>
      </c>
      <c r="F105" s="73">
        <f>F106</f>
        <v>3581</v>
      </c>
      <c r="G105" s="73"/>
      <c r="H105" s="73"/>
    </row>
    <row r="106" spans="1:8" ht="24">
      <c r="A106" s="27" t="s">
        <v>259</v>
      </c>
      <c r="B106" s="28" t="s">
        <v>270</v>
      </c>
      <c r="C106" s="91">
        <v>9940020170</v>
      </c>
      <c r="D106" s="91"/>
      <c r="E106" s="36" t="s">
        <v>356</v>
      </c>
      <c r="F106" s="73">
        <f>F107</f>
        <v>3581</v>
      </c>
      <c r="G106" s="73"/>
      <c r="H106" s="73"/>
    </row>
    <row r="107" spans="1:8" ht="24">
      <c r="A107" s="27" t="s">
        <v>259</v>
      </c>
      <c r="B107" s="28" t="s">
        <v>270</v>
      </c>
      <c r="C107" s="91">
        <v>9940020170</v>
      </c>
      <c r="D107" s="31" t="s">
        <v>261</v>
      </c>
      <c r="E107" s="51" t="s">
        <v>262</v>
      </c>
      <c r="F107" s="73">
        <f>F108</f>
        <v>3581</v>
      </c>
      <c r="G107" s="73"/>
      <c r="H107" s="73"/>
    </row>
    <row r="108" spans="1:8" ht="24">
      <c r="A108" s="27" t="s">
        <v>259</v>
      </c>
      <c r="B108" s="28" t="s">
        <v>270</v>
      </c>
      <c r="C108" s="91">
        <v>9940020170</v>
      </c>
      <c r="D108" s="22" t="s">
        <v>263</v>
      </c>
      <c r="E108" s="50" t="s">
        <v>245</v>
      </c>
      <c r="F108" s="73">
        <v>3581</v>
      </c>
      <c r="G108" s="73"/>
      <c r="H108" s="73"/>
    </row>
    <row r="109" spans="1:8">
      <c r="A109" s="25" t="s">
        <v>259</v>
      </c>
      <c r="B109" s="25" t="s">
        <v>327</v>
      </c>
      <c r="C109" s="26"/>
      <c r="D109" s="25"/>
      <c r="E109" s="54" t="s">
        <v>303</v>
      </c>
      <c r="F109" s="72">
        <f>F112</f>
        <v>200</v>
      </c>
      <c r="G109" s="72">
        <f>G112</f>
        <v>200</v>
      </c>
      <c r="H109" s="72">
        <f>H112</f>
        <v>200</v>
      </c>
    </row>
    <row r="110" spans="1:8" ht="24">
      <c r="A110" s="22" t="s">
        <v>259</v>
      </c>
      <c r="B110" s="22" t="s">
        <v>327</v>
      </c>
      <c r="C110" s="12" t="s">
        <v>133</v>
      </c>
      <c r="D110" s="12"/>
      <c r="E110" s="50" t="s">
        <v>69</v>
      </c>
      <c r="F110" s="73">
        <f>F112</f>
        <v>200</v>
      </c>
      <c r="G110" s="73">
        <f>G112</f>
        <v>200</v>
      </c>
      <c r="H110" s="73">
        <f>H112</f>
        <v>200</v>
      </c>
    </row>
    <row r="111" spans="1:8" ht="24">
      <c r="A111" s="22" t="s">
        <v>259</v>
      </c>
      <c r="B111" s="22" t="s">
        <v>327</v>
      </c>
      <c r="C111" s="12" t="s">
        <v>185</v>
      </c>
      <c r="D111" s="12"/>
      <c r="E111" s="50" t="s">
        <v>186</v>
      </c>
      <c r="F111" s="73">
        <f>F112</f>
        <v>200</v>
      </c>
      <c r="G111" s="73">
        <f>G112</f>
        <v>200</v>
      </c>
      <c r="H111" s="73">
        <f>H112</f>
        <v>200</v>
      </c>
    </row>
    <row r="112" spans="1:8" ht="24">
      <c r="A112" s="22" t="s">
        <v>259</v>
      </c>
      <c r="B112" s="22" t="s">
        <v>327</v>
      </c>
      <c r="C112" s="12" t="s">
        <v>346</v>
      </c>
      <c r="D112" s="22"/>
      <c r="E112" s="50" t="s">
        <v>562</v>
      </c>
      <c r="F112" s="73">
        <f>F114</f>
        <v>200</v>
      </c>
      <c r="G112" s="73">
        <f>G114</f>
        <v>200</v>
      </c>
      <c r="H112" s="73">
        <f>H114</f>
        <v>200</v>
      </c>
    </row>
    <row r="113" spans="1:8">
      <c r="A113" s="22" t="s">
        <v>259</v>
      </c>
      <c r="B113" s="22" t="s">
        <v>327</v>
      </c>
      <c r="C113" s="12" t="s">
        <v>346</v>
      </c>
      <c r="D113" s="22">
        <v>800</v>
      </c>
      <c r="E113" s="50" t="s">
        <v>268</v>
      </c>
      <c r="F113" s="73">
        <v>200</v>
      </c>
      <c r="G113" s="73">
        <v>200</v>
      </c>
      <c r="H113" s="73">
        <v>200</v>
      </c>
    </row>
    <row r="114" spans="1:8">
      <c r="A114" s="22" t="s">
        <v>259</v>
      </c>
      <c r="B114" s="22" t="s">
        <v>327</v>
      </c>
      <c r="C114" s="12" t="s">
        <v>346</v>
      </c>
      <c r="D114" s="22" t="s">
        <v>63</v>
      </c>
      <c r="E114" s="50" t="s">
        <v>68</v>
      </c>
      <c r="F114" s="73">
        <v>200</v>
      </c>
      <c r="G114" s="73">
        <v>200</v>
      </c>
      <c r="H114" s="73">
        <v>200</v>
      </c>
    </row>
    <row r="115" spans="1:8">
      <c r="A115" s="25" t="s">
        <v>259</v>
      </c>
      <c r="B115" s="25" t="s">
        <v>23</v>
      </c>
      <c r="C115" s="12"/>
      <c r="D115" s="22"/>
      <c r="E115" s="54" t="s">
        <v>24</v>
      </c>
      <c r="F115" s="72">
        <f>F122+F116</f>
        <v>74191.263000000006</v>
      </c>
      <c r="G115" s="72">
        <f>G122</f>
        <v>32968.400000000001</v>
      </c>
      <c r="H115" s="72">
        <f>H122</f>
        <v>33761.4</v>
      </c>
    </row>
    <row r="116" spans="1:8" ht="36">
      <c r="A116" s="22" t="s">
        <v>259</v>
      </c>
      <c r="B116" s="22" t="s">
        <v>23</v>
      </c>
      <c r="C116" s="12" t="s">
        <v>413</v>
      </c>
      <c r="D116" s="22"/>
      <c r="E116" s="50" t="s">
        <v>99</v>
      </c>
      <c r="F116" s="73">
        <f>F117</f>
        <v>160</v>
      </c>
      <c r="G116" s="72"/>
      <c r="H116" s="72"/>
    </row>
    <row r="117" spans="1:8" ht="60">
      <c r="A117" s="22" t="s">
        <v>259</v>
      </c>
      <c r="B117" s="22" t="s">
        <v>23</v>
      </c>
      <c r="C117" s="12" t="s">
        <v>414</v>
      </c>
      <c r="D117" s="22"/>
      <c r="E117" s="50" t="s">
        <v>359</v>
      </c>
      <c r="F117" s="73">
        <f>F118</f>
        <v>160</v>
      </c>
      <c r="G117" s="72"/>
      <c r="H117" s="72"/>
    </row>
    <row r="118" spans="1:8" ht="36">
      <c r="A118" s="22" t="s">
        <v>259</v>
      </c>
      <c r="B118" s="22" t="s">
        <v>23</v>
      </c>
      <c r="C118" s="12" t="s">
        <v>416</v>
      </c>
      <c r="D118" s="22"/>
      <c r="E118" s="50" t="s">
        <v>360</v>
      </c>
      <c r="F118" s="73">
        <f>F119</f>
        <v>160</v>
      </c>
      <c r="G118" s="72"/>
      <c r="H118" s="72"/>
    </row>
    <row r="119" spans="1:8" ht="36">
      <c r="A119" s="22" t="s">
        <v>259</v>
      </c>
      <c r="B119" s="22" t="s">
        <v>23</v>
      </c>
      <c r="C119" s="12" t="s">
        <v>647</v>
      </c>
      <c r="D119" s="22"/>
      <c r="E119" s="50" t="s">
        <v>646</v>
      </c>
      <c r="F119" s="73">
        <f>F120</f>
        <v>160</v>
      </c>
      <c r="G119" s="72"/>
      <c r="H119" s="72"/>
    </row>
    <row r="120" spans="1:8" ht="24">
      <c r="A120" s="22" t="s">
        <v>259</v>
      </c>
      <c r="B120" s="22" t="s">
        <v>23</v>
      </c>
      <c r="C120" s="12" t="s">
        <v>647</v>
      </c>
      <c r="D120" s="31" t="s">
        <v>261</v>
      </c>
      <c r="E120" s="51" t="s">
        <v>262</v>
      </c>
      <c r="F120" s="73">
        <f>F121</f>
        <v>160</v>
      </c>
      <c r="G120" s="72"/>
      <c r="H120" s="72"/>
    </row>
    <row r="121" spans="1:8" ht="24">
      <c r="A121" s="22" t="s">
        <v>259</v>
      </c>
      <c r="B121" s="22" t="s">
        <v>23</v>
      </c>
      <c r="C121" s="12" t="s">
        <v>647</v>
      </c>
      <c r="D121" s="22" t="s">
        <v>263</v>
      </c>
      <c r="E121" s="50" t="s">
        <v>264</v>
      </c>
      <c r="F121" s="73">
        <v>160</v>
      </c>
      <c r="G121" s="72"/>
      <c r="H121" s="72"/>
    </row>
    <row r="122" spans="1:8" ht="24">
      <c r="A122" s="22" t="s">
        <v>259</v>
      </c>
      <c r="B122" s="22" t="s">
        <v>23</v>
      </c>
      <c r="C122" s="12" t="s">
        <v>133</v>
      </c>
      <c r="D122" s="22"/>
      <c r="E122" s="50" t="s">
        <v>69</v>
      </c>
      <c r="F122" s="73">
        <f>F123+F138+F170</f>
        <v>74031.263000000006</v>
      </c>
      <c r="G122" s="73">
        <f>G123+G138+G170</f>
        <v>32968.400000000001</v>
      </c>
      <c r="H122" s="73">
        <f>H123+H138+H170</f>
        <v>33761.4</v>
      </c>
    </row>
    <row r="123" spans="1:8" ht="36">
      <c r="A123" s="22" t="s">
        <v>259</v>
      </c>
      <c r="B123" s="22" t="s">
        <v>23</v>
      </c>
      <c r="C123" s="12" t="s">
        <v>132</v>
      </c>
      <c r="D123" s="22"/>
      <c r="E123" s="50" t="s">
        <v>66</v>
      </c>
      <c r="F123" s="73">
        <f>F124+F134</f>
        <v>7977.5300000000007</v>
      </c>
      <c r="G123" s="73">
        <f>G124+G134</f>
        <v>7950.3</v>
      </c>
      <c r="H123" s="73">
        <f>H124+H134</f>
        <v>7950.3</v>
      </c>
    </row>
    <row r="124" spans="1:8" ht="36">
      <c r="A124" s="22" t="s">
        <v>259</v>
      </c>
      <c r="B124" s="22" t="s">
        <v>23</v>
      </c>
      <c r="C124" s="12" t="s">
        <v>343</v>
      </c>
      <c r="D124" s="22"/>
      <c r="E124" s="50" t="s">
        <v>134</v>
      </c>
      <c r="F124" s="73">
        <f>F125+F129+F131</f>
        <v>4242.8300000000008</v>
      </c>
      <c r="G124" s="73">
        <f>G125+G129</f>
        <v>4215.3</v>
      </c>
      <c r="H124" s="73">
        <f>H125+H129</f>
        <v>4215.3</v>
      </c>
    </row>
    <row r="125" spans="1:8" ht="72">
      <c r="A125" s="22" t="s">
        <v>259</v>
      </c>
      <c r="B125" s="22" t="s">
        <v>23</v>
      </c>
      <c r="C125" s="12" t="s">
        <v>343</v>
      </c>
      <c r="D125" s="31" t="s">
        <v>565</v>
      </c>
      <c r="E125" s="51" t="s">
        <v>566</v>
      </c>
      <c r="F125" s="73">
        <f>F126+F127+F128</f>
        <v>3963.7000000000003</v>
      </c>
      <c r="G125" s="73">
        <f>G126+G127+G128</f>
        <v>3963.7000000000003</v>
      </c>
      <c r="H125" s="73">
        <f>H126+H127+H128</f>
        <v>3963.7000000000003</v>
      </c>
    </row>
    <row r="126" spans="1:8" ht="24">
      <c r="A126" s="22" t="s">
        <v>259</v>
      </c>
      <c r="B126" s="22" t="s">
        <v>23</v>
      </c>
      <c r="C126" s="12" t="s">
        <v>343</v>
      </c>
      <c r="D126" s="32" t="s">
        <v>567</v>
      </c>
      <c r="E126" s="52" t="s">
        <v>179</v>
      </c>
      <c r="F126" s="73">
        <v>2081.8000000000002</v>
      </c>
      <c r="G126" s="73">
        <v>2081.8000000000002</v>
      </c>
      <c r="H126" s="73">
        <v>2081.8000000000002</v>
      </c>
    </row>
    <row r="127" spans="1:8" ht="24">
      <c r="A127" s="22" t="s">
        <v>259</v>
      </c>
      <c r="B127" s="22" t="s">
        <v>23</v>
      </c>
      <c r="C127" s="12" t="s">
        <v>343</v>
      </c>
      <c r="D127" s="32" t="s">
        <v>568</v>
      </c>
      <c r="E127" s="52" t="s">
        <v>569</v>
      </c>
      <c r="F127" s="73">
        <v>997.13</v>
      </c>
      <c r="G127" s="73">
        <v>962.4</v>
      </c>
      <c r="H127" s="73">
        <v>962.4</v>
      </c>
    </row>
    <row r="128" spans="1:8" ht="60">
      <c r="A128" s="22" t="s">
        <v>259</v>
      </c>
      <c r="B128" s="22" t="s">
        <v>23</v>
      </c>
      <c r="C128" s="12" t="s">
        <v>343</v>
      </c>
      <c r="D128" s="32">
        <v>129</v>
      </c>
      <c r="E128" s="52" t="s">
        <v>181</v>
      </c>
      <c r="F128" s="73">
        <v>884.77</v>
      </c>
      <c r="G128" s="73">
        <v>919.5</v>
      </c>
      <c r="H128" s="73">
        <v>919.5</v>
      </c>
    </row>
    <row r="129" spans="1:8" ht="24">
      <c r="A129" s="22" t="s">
        <v>259</v>
      </c>
      <c r="B129" s="22" t="s">
        <v>23</v>
      </c>
      <c r="C129" s="12" t="s">
        <v>343</v>
      </c>
      <c r="D129" s="31" t="s">
        <v>261</v>
      </c>
      <c r="E129" s="51" t="s">
        <v>262</v>
      </c>
      <c r="F129" s="73">
        <f>F130</f>
        <v>278.83</v>
      </c>
      <c r="G129" s="73">
        <f>G130</f>
        <v>251.6</v>
      </c>
      <c r="H129" s="73">
        <f>H130</f>
        <v>251.6</v>
      </c>
    </row>
    <row r="130" spans="1:8" ht="24">
      <c r="A130" s="22" t="s">
        <v>259</v>
      </c>
      <c r="B130" s="22" t="s">
        <v>23</v>
      </c>
      <c r="C130" s="12" t="s">
        <v>343</v>
      </c>
      <c r="D130" s="22" t="s">
        <v>263</v>
      </c>
      <c r="E130" s="50" t="s">
        <v>245</v>
      </c>
      <c r="F130" s="73">
        <v>278.83</v>
      </c>
      <c r="G130" s="73">
        <v>251.6</v>
      </c>
      <c r="H130" s="73">
        <v>251.6</v>
      </c>
    </row>
    <row r="131" spans="1:8">
      <c r="A131" s="22" t="s">
        <v>259</v>
      </c>
      <c r="B131" s="22" t="s">
        <v>23</v>
      </c>
      <c r="C131" s="12" t="s">
        <v>343</v>
      </c>
      <c r="D131" s="31" t="s">
        <v>267</v>
      </c>
      <c r="E131" s="51" t="s">
        <v>268</v>
      </c>
      <c r="F131" s="73">
        <f>F132</f>
        <v>0.3</v>
      </c>
      <c r="G131" s="73"/>
      <c r="H131" s="73"/>
    </row>
    <row r="132" spans="1:8">
      <c r="A132" s="22" t="s">
        <v>259</v>
      </c>
      <c r="B132" s="22" t="s">
        <v>23</v>
      </c>
      <c r="C132" s="12" t="s">
        <v>343</v>
      </c>
      <c r="D132" s="22">
        <v>853</v>
      </c>
      <c r="E132" s="52" t="s">
        <v>556</v>
      </c>
      <c r="F132" s="73">
        <v>0.3</v>
      </c>
      <c r="G132" s="73"/>
      <c r="H132" s="73"/>
    </row>
    <row r="133" spans="1:8" ht="60">
      <c r="A133" s="22" t="s">
        <v>259</v>
      </c>
      <c r="B133" s="22" t="s">
        <v>23</v>
      </c>
      <c r="C133" s="12" t="s">
        <v>345</v>
      </c>
      <c r="D133" s="32"/>
      <c r="E133" s="52" t="s">
        <v>529</v>
      </c>
      <c r="F133" s="73">
        <f>F135+F136+F137</f>
        <v>3734.7000000000003</v>
      </c>
      <c r="G133" s="73">
        <f>G135+G136+G137</f>
        <v>3735</v>
      </c>
      <c r="H133" s="73">
        <f>H135+H136+H137</f>
        <v>3735</v>
      </c>
    </row>
    <row r="134" spans="1:8" ht="72">
      <c r="A134" s="22" t="s">
        <v>259</v>
      </c>
      <c r="B134" s="22" t="s">
        <v>23</v>
      </c>
      <c r="C134" s="12" t="s">
        <v>345</v>
      </c>
      <c r="D134" s="31" t="s">
        <v>565</v>
      </c>
      <c r="E134" s="51" t="s">
        <v>566</v>
      </c>
      <c r="F134" s="73">
        <f>F135+F136+F137</f>
        <v>3734.7000000000003</v>
      </c>
      <c r="G134" s="73">
        <f>G135+G136+G137</f>
        <v>3735</v>
      </c>
      <c r="H134" s="73">
        <f>H135+H136+H137</f>
        <v>3735</v>
      </c>
    </row>
    <row r="135" spans="1:8" ht="24">
      <c r="A135" s="22" t="s">
        <v>259</v>
      </c>
      <c r="B135" s="22" t="s">
        <v>23</v>
      </c>
      <c r="C135" s="12" t="s">
        <v>345</v>
      </c>
      <c r="D135" s="32" t="s">
        <v>567</v>
      </c>
      <c r="E135" s="52" t="s">
        <v>179</v>
      </c>
      <c r="F135" s="73">
        <v>2295</v>
      </c>
      <c r="G135" s="73">
        <v>2295</v>
      </c>
      <c r="H135" s="73">
        <v>2295</v>
      </c>
    </row>
    <row r="136" spans="1:8" ht="24">
      <c r="A136" s="22" t="s">
        <v>259</v>
      </c>
      <c r="B136" s="22" t="s">
        <v>23</v>
      </c>
      <c r="C136" s="12" t="s">
        <v>345</v>
      </c>
      <c r="D136" s="32" t="s">
        <v>568</v>
      </c>
      <c r="E136" s="52" t="s">
        <v>569</v>
      </c>
      <c r="F136" s="73">
        <v>596.57000000000005</v>
      </c>
      <c r="G136" s="73">
        <v>574</v>
      </c>
      <c r="H136" s="73">
        <v>574</v>
      </c>
    </row>
    <row r="137" spans="1:8" ht="60">
      <c r="A137" s="22" t="s">
        <v>259</v>
      </c>
      <c r="B137" s="22" t="s">
        <v>23</v>
      </c>
      <c r="C137" s="12" t="s">
        <v>345</v>
      </c>
      <c r="D137" s="32">
        <v>129</v>
      </c>
      <c r="E137" s="52" t="s">
        <v>181</v>
      </c>
      <c r="F137" s="73">
        <v>843.13</v>
      </c>
      <c r="G137" s="73">
        <v>866</v>
      </c>
      <c r="H137" s="73">
        <v>866</v>
      </c>
    </row>
    <row r="138" spans="1:8" ht="36">
      <c r="A138" s="12" t="s">
        <v>259</v>
      </c>
      <c r="B138" s="12">
        <v>13</v>
      </c>
      <c r="C138" s="12" t="s">
        <v>406</v>
      </c>
      <c r="D138" s="22"/>
      <c r="E138" s="50" t="s">
        <v>407</v>
      </c>
      <c r="F138" s="73">
        <f>F139+F149+F152+F160+F167+F157</f>
        <v>65787.133000000002</v>
      </c>
      <c r="G138" s="73">
        <f>G139+G149+G152+G160</f>
        <v>24754.100000000002</v>
      </c>
      <c r="H138" s="73">
        <f>H139+H149+H152+H160</f>
        <v>25547.100000000002</v>
      </c>
    </row>
    <row r="139" spans="1:8" ht="48">
      <c r="A139" s="12" t="s">
        <v>259</v>
      </c>
      <c r="B139" s="12" t="s">
        <v>23</v>
      </c>
      <c r="C139" s="12" t="s">
        <v>442</v>
      </c>
      <c r="D139" s="32"/>
      <c r="E139" s="56" t="s">
        <v>395</v>
      </c>
      <c r="F139" s="104">
        <f>F140+F144+F146</f>
        <v>16405.596999999998</v>
      </c>
      <c r="G139" s="104">
        <f>G140+G144+G146</f>
        <v>13070.400000000001</v>
      </c>
      <c r="H139" s="104">
        <f>H140+H144+H146</f>
        <v>13863.400000000001</v>
      </c>
    </row>
    <row r="140" spans="1:8" ht="72">
      <c r="A140" s="12" t="s">
        <v>259</v>
      </c>
      <c r="B140" s="12" t="s">
        <v>23</v>
      </c>
      <c r="C140" s="12" t="s">
        <v>442</v>
      </c>
      <c r="D140" s="31" t="s">
        <v>565</v>
      </c>
      <c r="E140" s="51" t="s">
        <v>566</v>
      </c>
      <c r="F140" s="104">
        <f>F141+F142+F143</f>
        <v>7884.4000000000005</v>
      </c>
      <c r="G140" s="104">
        <f>G141+G142+G143</f>
        <v>7884.4000000000005</v>
      </c>
      <c r="H140" s="104">
        <f>H141+H142+H143</f>
        <v>7884.4000000000005</v>
      </c>
    </row>
    <row r="141" spans="1:8">
      <c r="A141" s="12" t="s">
        <v>259</v>
      </c>
      <c r="B141" s="12" t="s">
        <v>23</v>
      </c>
      <c r="C141" s="12" t="s">
        <v>442</v>
      </c>
      <c r="D141" s="32" t="s">
        <v>572</v>
      </c>
      <c r="E141" s="52" t="s">
        <v>51</v>
      </c>
      <c r="F141" s="104">
        <v>6039.1</v>
      </c>
      <c r="G141" s="104">
        <v>6039.1</v>
      </c>
      <c r="H141" s="104">
        <v>6039.1</v>
      </c>
    </row>
    <row r="142" spans="1:8" ht="24">
      <c r="A142" s="12" t="s">
        <v>259</v>
      </c>
      <c r="B142" s="12" t="s">
        <v>23</v>
      </c>
      <c r="C142" s="12" t="s">
        <v>442</v>
      </c>
      <c r="D142" s="32">
        <v>112</v>
      </c>
      <c r="E142" s="52" t="s">
        <v>569</v>
      </c>
      <c r="F142" s="104">
        <v>21.6</v>
      </c>
      <c r="G142" s="104">
        <v>21.6</v>
      </c>
      <c r="H142" s="104">
        <v>21.6</v>
      </c>
    </row>
    <row r="143" spans="1:8" ht="48">
      <c r="A143" s="12" t="s">
        <v>259</v>
      </c>
      <c r="B143" s="12" t="s">
        <v>23</v>
      </c>
      <c r="C143" s="12" t="s">
        <v>442</v>
      </c>
      <c r="D143" s="32">
        <v>119</v>
      </c>
      <c r="E143" s="52" t="s">
        <v>362</v>
      </c>
      <c r="F143" s="104">
        <v>1823.7</v>
      </c>
      <c r="G143" s="104">
        <v>1823.7</v>
      </c>
      <c r="H143" s="104">
        <v>1823.7</v>
      </c>
    </row>
    <row r="144" spans="1:8" ht="24">
      <c r="A144" s="12" t="s">
        <v>259</v>
      </c>
      <c r="B144" s="12" t="s">
        <v>23</v>
      </c>
      <c r="C144" s="12" t="s">
        <v>442</v>
      </c>
      <c r="D144" s="31" t="s">
        <v>261</v>
      </c>
      <c r="E144" s="51" t="s">
        <v>262</v>
      </c>
      <c r="F144" s="104">
        <f>F145</f>
        <v>8481.0969999999998</v>
      </c>
      <c r="G144" s="104">
        <f>G145</f>
        <v>5164</v>
      </c>
      <c r="H144" s="104">
        <f>H145</f>
        <v>5957</v>
      </c>
    </row>
    <row r="145" spans="1:8" ht="24">
      <c r="A145" s="12" t="s">
        <v>259</v>
      </c>
      <c r="B145" s="12" t="s">
        <v>23</v>
      </c>
      <c r="C145" s="12" t="s">
        <v>442</v>
      </c>
      <c r="D145" s="22" t="s">
        <v>263</v>
      </c>
      <c r="E145" s="50" t="s">
        <v>264</v>
      </c>
      <c r="F145" s="104">
        <v>8481.0969999999998</v>
      </c>
      <c r="G145" s="104">
        <v>5164</v>
      </c>
      <c r="H145" s="104">
        <v>5957</v>
      </c>
    </row>
    <row r="146" spans="1:8">
      <c r="A146" s="12" t="s">
        <v>259</v>
      </c>
      <c r="B146" s="12" t="s">
        <v>23</v>
      </c>
      <c r="C146" s="12" t="s">
        <v>442</v>
      </c>
      <c r="D146" s="31" t="s">
        <v>267</v>
      </c>
      <c r="E146" s="51" t="s">
        <v>268</v>
      </c>
      <c r="F146" s="73">
        <f>F148+F147</f>
        <v>40.1</v>
      </c>
      <c r="G146" s="73">
        <f>G148</f>
        <v>22</v>
      </c>
      <c r="H146" s="73">
        <f>H148</f>
        <v>22</v>
      </c>
    </row>
    <row r="147" spans="1:8" ht="24">
      <c r="A147" s="12" t="s">
        <v>259</v>
      </c>
      <c r="B147" s="12" t="s">
        <v>23</v>
      </c>
      <c r="C147" s="12" t="s">
        <v>442</v>
      </c>
      <c r="D147" s="31">
        <v>851</v>
      </c>
      <c r="E147" s="51" t="s">
        <v>601</v>
      </c>
      <c r="F147" s="73">
        <v>18.100000000000001</v>
      </c>
      <c r="G147" s="73"/>
      <c r="H147" s="73"/>
    </row>
    <row r="148" spans="1:8" ht="24">
      <c r="A148" s="12" t="s">
        <v>259</v>
      </c>
      <c r="B148" s="12" t="s">
        <v>23</v>
      </c>
      <c r="C148" s="12" t="s">
        <v>442</v>
      </c>
      <c r="D148" s="22" t="s">
        <v>570</v>
      </c>
      <c r="E148" s="52" t="s">
        <v>571</v>
      </c>
      <c r="F148" s="73">
        <v>22</v>
      </c>
      <c r="G148" s="73">
        <v>22</v>
      </c>
      <c r="H148" s="73">
        <v>22</v>
      </c>
    </row>
    <row r="149" spans="1:8" ht="48">
      <c r="A149" s="12" t="s">
        <v>259</v>
      </c>
      <c r="B149" s="12">
        <v>13</v>
      </c>
      <c r="C149" s="12" t="s">
        <v>443</v>
      </c>
      <c r="D149" s="22"/>
      <c r="E149" s="50" t="s">
        <v>408</v>
      </c>
      <c r="F149" s="80">
        <f t="shared" ref="F149:H150" si="2">F150</f>
        <v>257.07</v>
      </c>
      <c r="G149" s="80">
        <f t="shared" si="2"/>
        <v>500</v>
      </c>
      <c r="H149" s="80">
        <f t="shared" si="2"/>
        <v>500</v>
      </c>
    </row>
    <row r="150" spans="1:8" ht="24">
      <c r="A150" s="12" t="s">
        <v>259</v>
      </c>
      <c r="B150" s="12">
        <v>13</v>
      </c>
      <c r="C150" s="12" t="s">
        <v>443</v>
      </c>
      <c r="D150" s="31" t="s">
        <v>261</v>
      </c>
      <c r="E150" s="51" t="s">
        <v>262</v>
      </c>
      <c r="F150" s="80">
        <f t="shared" si="2"/>
        <v>257.07</v>
      </c>
      <c r="G150" s="80">
        <f t="shared" si="2"/>
        <v>500</v>
      </c>
      <c r="H150" s="80">
        <f t="shared" si="2"/>
        <v>500</v>
      </c>
    </row>
    <row r="151" spans="1:8" ht="24">
      <c r="A151" s="12" t="s">
        <v>259</v>
      </c>
      <c r="B151" s="12">
        <v>13</v>
      </c>
      <c r="C151" s="12" t="s">
        <v>443</v>
      </c>
      <c r="D151" s="22" t="s">
        <v>263</v>
      </c>
      <c r="E151" s="50" t="s">
        <v>245</v>
      </c>
      <c r="F151" s="80">
        <v>257.07</v>
      </c>
      <c r="G151" s="80">
        <v>500</v>
      </c>
      <c r="H151" s="80">
        <v>500</v>
      </c>
    </row>
    <row r="152" spans="1:8" ht="24">
      <c r="A152" s="12" t="s">
        <v>259</v>
      </c>
      <c r="B152" s="12">
        <v>13</v>
      </c>
      <c r="C152" s="12" t="s">
        <v>527</v>
      </c>
      <c r="D152" s="22"/>
      <c r="E152" s="50" t="s">
        <v>409</v>
      </c>
      <c r="F152" s="80">
        <f>F153+F155</f>
        <v>28825.5</v>
      </c>
      <c r="G152" s="80">
        <f>G153+G155</f>
        <v>1084</v>
      </c>
      <c r="H152" s="80">
        <f>H153+H155</f>
        <v>1084</v>
      </c>
    </row>
    <row r="153" spans="1:8" ht="24">
      <c r="A153" s="12" t="s">
        <v>259</v>
      </c>
      <c r="B153" s="12">
        <v>13</v>
      </c>
      <c r="C153" s="12" t="s">
        <v>527</v>
      </c>
      <c r="D153" s="31" t="s">
        <v>261</v>
      </c>
      <c r="E153" s="51" t="s">
        <v>262</v>
      </c>
      <c r="F153" s="80">
        <f>F154</f>
        <v>1810.5</v>
      </c>
      <c r="G153" s="80">
        <f>G154</f>
        <v>1084</v>
      </c>
      <c r="H153" s="80">
        <f>H154</f>
        <v>1084</v>
      </c>
    </row>
    <row r="154" spans="1:8" ht="24">
      <c r="A154" s="12" t="s">
        <v>259</v>
      </c>
      <c r="B154" s="12">
        <v>13</v>
      </c>
      <c r="C154" s="12" t="s">
        <v>527</v>
      </c>
      <c r="D154" s="22" t="s">
        <v>263</v>
      </c>
      <c r="E154" s="50" t="s">
        <v>245</v>
      </c>
      <c r="F154" s="80">
        <v>1810.5</v>
      </c>
      <c r="G154" s="80">
        <v>1084</v>
      </c>
      <c r="H154" s="80">
        <v>1084</v>
      </c>
    </row>
    <row r="155" spans="1:8">
      <c r="A155" s="12" t="s">
        <v>259</v>
      </c>
      <c r="B155" s="12">
        <v>13</v>
      </c>
      <c r="C155" s="12" t="s">
        <v>527</v>
      </c>
      <c r="D155" s="31" t="s">
        <v>267</v>
      </c>
      <c r="E155" s="51" t="s">
        <v>268</v>
      </c>
      <c r="F155" s="73">
        <f>F156</f>
        <v>27015</v>
      </c>
      <c r="G155" s="73">
        <f>G156</f>
        <v>0</v>
      </c>
      <c r="H155" s="73">
        <f>H156</f>
        <v>0</v>
      </c>
    </row>
    <row r="156" spans="1:8" ht="36">
      <c r="A156" s="12" t="s">
        <v>259</v>
      </c>
      <c r="B156" s="12">
        <v>13</v>
      </c>
      <c r="C156" s="12" t="s">
        <v>527</v>
      </c>
      <c r="D156" s="22">
        <v>831</v>
      </c>
      <c r="E156" s="50" t="s">
        <v>557</v>
      </c>
      <c r="F156" s="73">
        <v>27015</v>
      </c>
      <c r="G156" s="73"/>
      <c r="H156" s="73"/>
    </row>
    <row r="157" spans="1:8" ht="48">
      <c r="A157" s="12" t="s">
        <v>259</v>
      </c>
      <c r="B157" s="12">
        <v>13</v>
      </c>
      <c r="C157" s="12" t="s">
        <v>2</v>
      </c>
      <c r="D157" s="22"/>
      <c r="E157" s="50" t="s">
        <v>296</v>
      </c>
      <c r="F157" s="73">
        <f>F158</f>
        <v>126.9</v>
      </c>
      <c r="G157" s="73"/>
      <c r="H157" s="73"/>
    </row>
    <row r="158" spans="1:8" ht="24">
      <c r="A158" s="12" t="s">
        <v>259</v>
      </c>
      <c r="B158" s="12">
        <v>13</v>
      </c>
      <c r="C158" s="12" t="s">
        <v>2</v>
      </c>
      <c r="D158" s="31" t="s">
        <v>261</v>
      </c>
      <c r="E158" s="51" t="s">
        <v>262</v>
      </c>
      <c r="F158" s="73">
        <f>F159</f>
        <v>126.9</v>
      </c>
      <c r="G158" s="73"/>
      <c r="H158" s="73"/>
    </row>
    <row r="159" spans="1:8" ht="24">
      <c r="A159" s="12" t="s">
        <v>259</v>
      </c>
      <c r="B159" s="12">
        <v>13</v>
      </c>
      <c r="C159" s="12" t="s">
        <v>2</v>
      </c>
      <c r="D159" s="22" t="s">
        <v>263</v>
      </c>
      <c r="E159" s="50" t="s">
        <v>245</v>
      </c>
      <c r="F159" s="73">
        <v>126.9</v>
      </c>
      <c r="G159" s="73"/>
      <c r="H159" s="73"/>
    </row>
    <row r="160" spans="1:8" ht="24">
      <c r="A160" s="12" t="s">
        <v>259</v>
      </c>
      <c r="B160" s="12" t="s">
        <v>23</v>
      </c>
      <c r="C160" s="12" t="s">
        <v>444</v>
      </c>
      <c r="D160" s="32"/>
      <c r="E160" s="56" t="s">
        <v>393</v>
      </c>
      <c r="F160" s="73">
        <f>F161+F165</f>
        <v>10084.300000000001</v>
      </c>
      <c r="G160" s="73">
        <f>G161+G165</f>
        <v>10099.700000000001</v>
      </c>
      <c r="H160" s="73">
        <f>H161+H165</f>
        <v>10099.700000000001</v>
      </c>
    </row>
    <row r="161" spans="1:8" ht="72">
      <c r="A161" s="12" t="s">
        <v>259</v>
      </c>
      <c r="B161" s="12" t="s">
        <v>23</v>
      </c>
      <c r="C161" s="12" t="s">
        <v>444</v>
      </c>
      <c r="D161" s="31" t="s">
        <v>565</v>
      </c>
      <c r="E161" s="51" t="s">
        <v>566</v>
      </c>
      <c r="F161" s="73">
        <f>F162+F163+F164</f>
        <v>9651.2000000000007</v>
      </c>
      <c r="G161" s="73">
        <f>G162+G163+G164</f>
        <v>9651.2000000000007</v>
      </c>
      <c r="H161" s="73">
        <f>H162+H163+H164</f>
        <v>9651.2000000000007</v>
      </c>
    </row>
    <row r="162" spans="1:8">
      <c r="A162" s="12" t="s">
        <v>259</v>
      </c>
      <c r="B162" s="12" t="s">
        <v>23</v>
      </c>
      <c r="C162" s="12" t="s">
        <v>444</v>
      </c>
      <c r="D162" s="32" t="s">
        <v>572</v>
      </c>
      <c r="E162" s="52" t="s">
        <v>51</v>
      </c>
      <c r="F162" s="73">
        <v>5912.6</v>
      </c>
      <c r="G162" s="73">
        <v>5912.6</v>
      </c>
      <c r="H162" s="73">
        <v>5912.6</v>
      </c>
    </row>
    <row r="163" spans="1:8" ht="24">
      <c r="A163" s="12" t="s">
        <v>259</v>
      </c>
      <c r="B163" s="12" t="s">
        <v>23</v>
      </c>
      <c r="C163" s="12" t="s">
        <v>444</v>
      </c>
      <c r="D163" s="32">
        <v>112</v>
      </c>
      <c r="E163" s="52" t="s">
        <v>569</v>
      </c>
      <c r="F163" s="73">
        <v>1500</v>
      </c>
      <c r="G163" s="73">
        <v>1500</v>
      </c>
      <c r="H163" s="73">
        <v>1500</v>
      </c>
    </row>
    <row r="164" spans="1:8" ht="48">
      <c r="A164" s="12" t="s">
        <v>259</v>
      </c>
      <c r="B164" s="12" t="s">
        <v>23</v>
      </c>
      <c r="C164" s="12" t="s">
        <v>444</v>
      </c>
      <c r="D164" s="32">
        <v>119</v>
      </c>
      <c r="E164" s="52" t="s">
        <v>362</v>
      </c>
      <c r="F164" s="73">
        <v>2238.6</v>
      </c>
      <c r="G164" s="73">
        <v>2238.6</v>
      </c>
      <c r="H164" s="73">
        <v>2238.6</v>
      </c>
    </row>
    <row r="165" spans="1:8" ht="24">
      <c r="A165" s="12" t="s">
        <v>259</v>
      </c>
      <c r="B165" s="12" t="s">
        <v>23</v>
      </c>
      <c r="C165" s="12" t="s">
        <v>444</v>
      </c>
      <c r="D165" s="31" t="s">
        <v>261</v>
      </c>
      <c r="E165" s="51" t="s">
        <v>262</v>
      </c>
      <c r="F165" s="73">
        <f>F166</f>
        <v>433.1</v>
      </c>
      <c r="G165" s="73">
        <f>G166</f>
        <v>448.5</v>
      </c>
      <c r="H165" s="73">
        <f>H166</f>
        <v>448.5</v>
      </c>
    </row>
    <row r="166" spans="1:8" ht="24">
      <c r="A166" s="12" t="s">
        <v>259</v>
      </c>
      <c r="B166" s="12" t="s">
        <v>23</v>
      </c>
      <c r="C166" s="12" t="s">
        <v>444</v>
      </c>
      <c r="D166" s="22" t="s">
        <v>263</v>
      </c>
      <c r="E166" s="50" t="s">
        <v>264</v>
      </c>
      <c r="F166" s="73">
        <v>433.1</v>
      </c>
      <c r="G166" s="73">
        <v>448.5</v>
      </c>
      <c r="H166" s="73">
        <v>448.5</v>
      </c>
    </row>
    <row r="167" spans="1:8" ht="36">
      <c r="A167" s="12" t="s">
        <v>259</v>
      </c>
      <c r="B167" s="12" t="s">
        <v>23</v>
      </c>
      <c r="C167" s="12" t="s">
        <v>445</v>
      </c>
      <c r="D167" s="12"/>
      <c r="E167" s="50" t="s">
        <v>369</v>
      </c>
      <c r="F167" s="73">
        <f>F168</f>
        <v>10087.766</v>
      </c>
      <c r="G167" s="73"/>
      <c r="H167" s="73"/>
    </row>
    <row r="168" spans="1:8" ht="36">
      <c r="A168" s="12" t="s">
        <v>259</v>
      </c>
      <c r="B168" s="12" t="s">
        <v>23</v>
      </c>
      <c r="C168" s="12" t="s">
        <v>445</v>
      </c>
      <c r="D168" s="22">
        <v>400</v>
      </c>
      <c r="E168" s="50" t="s">
        <v>423</v>
      </c>
      <c r="F168" s="73">
        <f>F169</f>
        <v>10087.766</v>
      </c>
      <c r="G168" s="73"/>
      <c r="H168" s="73"/>
    </row>
    <row r="169" spans="1:8" ht="48">
      <c r="A169" s="12" t="s">
        <v>259</v>
      </c>
      <c r="B169" s="12" t="s">
        <v>23</v>
      </c>
      <c r="C169" s="12" t="s">
        <v>445</v>
      </c>
      <c r="D169" s="22">
        <v>412</v>
      </c>
      <c r="E169" s="50" t="s">
        <v>191</v>
      </c>
      <c r="F169" s="73">
        <v>10087.766</v>
      </c>
      <c r="G169" s="73"/>
      <c r="H169" s="73"/>
    </row>
    <row r="170" spans="1:8" ht="36">
      <c r="A170" s="22" t="s">
        <v>259</v>
      </c>
      <c r="B170" s="22" t="s">
        <v>23</v>
      </c>
      <c r="C170" s="12" t="s">
        <v>430</v>
      </c>
      <c r="D170" s="12"/>
      <c r="E170" s="50" t="s">
        <v>70</v>
      </c>
      <c r="F170" s="73">
        <f>F171+F177</f>
        <v>266.60000000000002</v>
      </c>
      <c r="G170" s="73">
        <f>G171</f>
        <v>264</v>
      </c>
      <c r="H170" s="73">
        <f>H171</f>
        <v>264</v>
      </c>
    </row>
    <row r="171" spans="1:8" ht="84">
      <c r="A171" s="22" t="s">
        <v>259</v>
      </c>
      <c r="B171" s="22" t="s">
        <v>23</v>
      </c>
      <c r="C171" s="33" t="s">
        <v>446</v>
      </c>
      <c r="D171" s="74"/>
      <c r="E171" s="57" t="s">
        <v>224</v>
      </c>
      <c r="F171" s="73">
        <f>F175+F172</f>
        <v>264</v>
      </c>
      <c r="G171" s="73">
        <f>G175+G172</f>
        <v>264</v>
      </c>
      <c r="H171" s="73">
        <f>H175+H172</f>
        <v>264</v>
      </c>
    </row>
    <row r="172" spans="1:8" ht="72">
      <c r="A172" s="22" t="s">
        <v>259</v>
      </c>
      <c r="B172" s="22" t="s">
        <v>23</v>
      </c>
      <c r="C172" s="33" t="s">
        <v>446</v>
      </c>
      <c r="D172" s="31" t="s">
        <v>565</v>
      </c>
      <c r="E172" s="51" t="s">
        <v>566</v>
      </c>
      <c r="F172" s="73">
        <f>F173+F174</f>
        <v>229</v>
      </c>
      <c r="G172" s="73">
        <f>G173+G174</f>
        <v>229</v>
      </c>
      <c r="H172" s="73">
        <f>H173+H174</f>
        <v>229</v>
      </c>
    </row>
    <row r="173" spans="1:8" ht="24">
      <c r="A173" s="22" t="s">
        <v>259</v>
      </c>
      <c r="B173" s="22" t="s">
        <v>23</v>
      </c>
      <c r="C173" s="33" t="s">
        <v>446</v>
      </c>
      <c r="D173" s="32" t="s">
        <v>567</v>
      </c>
      <c r="E173" s="52" t="s">
        <v>179</v>
      </c>
      <c r="F173" s="73">
        <v>172</v>
      </c>
      <c r="G173" s="73">
        <v>172</v>
      </c>
      <c r="H173" s="73">
        <v>172</v>
      </c>
    </row>
    <row r="174" spans="1:8" ht="60">
      <c r="A174" s="22" t="s">
        <v>259</v>
      </c>
      <c r="B174" s="22" t="s">
        <v>23</v>
      </c>
      <c r="C174" s="33" t="s">
        <v>446</v>
      </c>
      <c r="D174" s="32">
        <v>129</v>
      </c>
      <c r="E174" s="52" t="s">
        <v>181</v>
      </c>
      <c r="F174" s="73">
        <v>57</v>
      </c>
      <c r="G174" s="73">
        <v>57</v>
      </c>
      <c r="H174" s="73">
        <v>57</v>
      </c>
    </row>
    <row r="175" spans="1:8" ht="24">
      <c r="A175" s="22" t="s">
        <v>259</v>
      </c>
      <c r="B175" s="22" t="s">
        <v>23</v>
      </c>
      <c r="C175" s="33" t="s">
        <v>446</v>
      </c>
      <c r="D175" s="31" t="s">
        <v>261</v>
      </c>
      <c r="E175" s="51" t="s">
        <v>262</v>
      </c>
      <c r="F175" s="73">
        <f>F176</f>
        <v>35</v>
      </c>
      <c r="G175" s="73">
        <f>G176</f>
        <v>35</v>
      </c>
      <c r="H175" s="73">
        <f>H176</f>
        <v>35</v>
      </c>
    </row>
    <row r="176" spans="1:8" ht="24">
      <c r="A176" s="22" t="s">
        <v>259</v>
      </c>
      <c r="B176" s="22" t="s">
        <v>23</v>
      </c>
      <c r="C176" s="33" t="s">
        <v>446</v>
      </c>
      <c r="D176" s="22" t="s">
        <v>263</v>
      </c>
      <c r="E176" s="50" t="s">
        <v>245</v>
      </c>
      <c r="F176" s="73">
        <v>35</v>
      </c>
      <c r="G176" s="73">
        <v>35</v>
      </c>
      <c r="H176" s="73">
        <v>35</v>
      </c>
    </row>
    <row r="177" spans="1:8" ht="120">
      <c r="A177" s="22" t="s">
        <v>259</v>
      </c>
      <c r="B177" s="22" t="s">
        <v>23</v>
      </c>
      <c r="C177" s="33" t="s">
        <v>651</v>
      </c>
      <c r="D177" s="22"/>
      <c r="E177" s="50" t="s">
        <v>650</v>
      </c>
      <c r="F177" s="73">
        <f>F178</f>
        <v>2.6</v>
      </c>
      <c r="G177" s="73"/>
      <c r="H177" s="73"/>
    </row>
    <row r="178" spans="1:8" ht="72">
      <c r="A178" s="22" t="s">
        <v>259</v>
      </c>
      <c r="B178" s="22" t="s">
        <v>23</v>
      </c>
      <c r="C178" s="33" t="s">
        <v>651</v>
      </c>
      <c r="D178" s="31" t="s">
        <v>565</v>
      </c>
      <c r="E178" s="51" t="s">
        <v>566</v>
      </c>
      <c r="F178" s="73">
        <f>F179+F180</f>
        <v>2.6</v>
      </c>
      <c r="G178" s="73"/>
      <c r="H178" s="73"/>
    </row>
    <row r="179" spans="1:8" ht="24">
      <c r="A179" s="22" t="s">
        <v>259</v>
      </c>
      <c r="B179" s="22" t="s">
        <v>23</v>
      </c>
      <c r="C179" s="33" t="s">
        <v>651</v>
      </c>
      <c r="D179" s="32" t="s">
        <v>567</v>
      </c>
      <c r="E179" s="52" t="s">
        <v>179</v>
      </c>
      <c r="F179" s="73">
        <v>2</v>
      </c>
      <c r="G179" s="73"/>
      <c r="H179" s="73"/>
    </row>
    <row r="180" spans="1:8" ht="60">
      <c r="A180" s="22" t="s">
        <v>259</v>
      </c>
      <c r="B180" s="22" t="s">
        <v>23</v>
      </c>
      <c r="C180" s="33" t="s">
        <v>651</v>
      </c>
      <c r="D180" s="32">
        <v>129</v>
      </c>
      <c r="E180" s="52" t="s">
        <v>181</v>
      </c>
      <c r="F180" s="73">
        <v>0.6</v>
      </c>
      <c r="G180" s="73"/>
      <c r="H180" s="73"/>
    </row>
    <row r="181" spans="1:8" ht="24">
      <c r="A181" s="26" t="s">
        <v>325</v>
      </c>
      <c r="B181" s="26" t="s">
        <v>253</v>
      </c>
      <c r="C181" s="26"/>
      <c r="D181" s="26"/>
      <c r="E181" s="54" t="s">
        <v>71</v>
      </c>
      <c r="F181" s="72">
        <f>F182+F192</f>
        <v>4748.05</v>
      </c>
      <c r="G181" s="72">
        <f>G182+G192</f>
        <v>5149.2000000000007</v>
      </c>
      <c r="H181" s="72">
        <f>H182+H192</f>
        <v>5130.1000000000004</v>
      </c>
    </row>
    <row r="182" spans="1:8">
      <c r="A182" s="26" t="s">
        <v>325</v>
      </c>
      <c r="B182" s="26" t="s">
        <v>252</v>
      </c>
      <c r="C182" s="26"/>
      <c r="D182" s="25"/>
      <c r="E182" s="50" t="s">
        <v>25</v>
      </c>
      <c r="F182" s="72">
        <f t="shared" ref="F182:H184" si="3">F183</f>
        <v>2488</v>
      </c>
      <c r="G182" s="72">
        <f t="shared" si="3"/>
        <v>2574.1</v>
      </c>
      <c r="H182" s="72">
        <f t="shared" si="3"/>
        <v>2675</v>
      </c>
    </row>
    <row r="183" spans="1:8">
      <c r="A183" s="12" t="s">
        <v>325</v>
      </c>
      <c r="B183" s="12" t="s">
        <v>252</v>
      </c>
      <c r="C183" s="12" t="s">
        <v>133</v>
      </c>
      <c r="D183" s="12"/>
      <c r="E183" s="55" t="s">
        <v>69</v>
      </c>
      <c r="F183" s="73">
        <f t="shared" si="3"/>
        <v>2488</v>
      </c>
      <c r="G183" s="73">
        <f t="shared" si="3"/>
        <v>2574.1</v>
      </c>
      <c r="H183" s="73">
        <f t="shared" si="3"/>
        <v>2675</v>
      </c>
    </row>
    <row r="184" spans="1:8" ht="36">
      <c r="A184" s="12" t="s">
        <v>325</v>
      </c>
      <c r="B184" s="12" t="s">
        <v>252</v>
      </c>
      <c r="C184" s="12" t="s">
        <v>430</v>
      </c>
      <c r="D184" s="12"/>
      <c r="E184" s="50" t="s">
        <v>70</v>
      </c>
      <c r="F184" s="73">
        <f t="shared" si="3"/>
        <v>2488</v>
      </c>
      <c r="G184" s="73">
        <f t="shared" si="3"/>
        <v>2574.1</v>
      </c>
      <c r="H184" s="73">
        <f t="shared" si="3"/>
        <v>2675</v>
      </c>
    </row>
    <row r="185" spans="1:8" ht="60">
      <c r="A185" s="12" t="s">
        <v>325</v>
      </c>
      <c r="B185" s="12" t="s">
        <v>252</v>
      </c>
      <c r="C185" s="12" t="s">
        <v>447</v>
      </c>
      <c r="D185" s="12"/>
      <c r="E185" s="56" t="s">
        <v>340</v>
      </c>
      <c r="F185" s="73">
        <f>F186+F190</f>
        <v>2488</v>
      </c>
      <c r="G185" s="73">
        <f>G186+G190</f>
        <v>2574.1</v>
      </c>
      <c r="H185" s="73">
        <f>H186+H190</f>
        <v>2675</v>
      </c>
    </row>
    <row r="186" spans="1:8" ht="72">
      <c r="A186" s="12" t="s">
        <v>325</v>
      </c>
      <c r="B186" s="12" t="s">
        <v>252</v>
      </c>
      <c r="C186" s="12" t="s">
        <v>447</v>
      </c>
      <c r="D186" s="31" t="s">
        <v>565</v>
      </c>
      <c r="E186" s="51" t="s">
        <v>566</v>
      </c>
      <c r="F186" s="73">
        <f>F187+F189+F188</f>
        <v>1757.1</v>
      </c>
      <c r="G186" s="73">
        <f>G187+G189+G188</f>
        <v>1757.1</v>
      </c>
      <c r="H186" s="73">
        <f>H187+H189+H188</f>
        <v>1757.1</v>
      </c>
    </row>
    <row r="187" spans="1:8" ht="24">
      <c r="A187" s="12" t="s">
        <v>325</v>
      </c>
      <c r="B187" s="12" t="s">
        <v>252</v>
      </c>
      <c r="C187" s="12" t="s">
        <v>447</v>
      </c>
      <c r="D187" s="32" t="s">
        <v>567</v>
      </c>
      <c r="E187" s="52" t="s">
        <v>179</v>
      </c>
      <c r="F187" s="73">
        <v>1349.1</v>
      </c>
      <c r="G187" s="73">
        <v>1349.1</v>
      </c>
      <c r="H187" s="73">
        <v>1349.1</v>
      </c>
    </row>
    <row r="188" spans="1:8" ht="48">
      <c r="A188" s="12" t="s">
        <v>325</v>
      </c>
      <c r="B188" s="12" t="s">
        <v>252</v>
      </c>
      <c r="C188" s="12" t="s">
        <v>447</v>
      </c>
      <c r="D188" s="32" t="s">
        <v>568</v>
      </c>
      <c r="E188" s="52" t="s">
        <v>180</v>
      </c>
      <c r="F188" s="73">
        <v>0.6</v>
      </c>
      <c r="G188" s="73">
        <v>0.6</v>
      </c>
      <c r="H188" s="73">
        <v>0.6</v>
      </c>
    </row>
    <row r="189" spans="1:8" ht="60">
      <c r="A189" s="12" t="s">
        <v>325</v>
      </c>
      <c r="B189" s="12" t="s">
        <v>252</v>
      </c>
      <c r="C189" s="12" t="s">
        <v>447</v>
      </c>
      <c r="D189" s="32">
        <v>129</v>
      </c>
      <c r="E189" s="52" t="s">
        <v>181</v>
      </c>
      <c r="F189" s="73">
        <v>407.4</v>
      </c>
      <c r="G189" s="73">
        <v>407.4</v>
      </c>
      <c r="H189" s="73">
        <v>407.4</v>
      </c>
    </row>
    <row r="190" spans="1:8" ht="24">
      <c r="A190" s="12" t="s">
        <v>325</v>
      </c>
      <c r="B190" s="12" t="s">
        <v>252</v>
      </c>
      <c r="C190" s="12" t="s">
        <v>447</v>
      </c>
      <c r="D190" s="31" t="s">
        <v>261</v>
      </c>
      <c r="E190" s="51" t="s">
        <v>262</v>
      </c>
      <c r="F190" s="73">
        <f>F191</f>
        <v>730.9</v>
      </c>
      <c r="G190" s="73">
        <f>G191</f>
        <v>817</v>
      </c>
      <c r="H190" s="73">
        <f>H191</f>
        <v>917.9</v>
      </c>
    </row>
    <row r="191" spans="1:8" ht="24">
      <c r="A191" s="12" t="s">
        <v>325</v>
      </c>
      <c r="B191" s="12" t="s">
        <v>252</v>
      </c>
      <c r="C191" s="12" t="s">
        <v>447</v>
      </c>
      <c r="D191" s="22" t="s">
        <v>263</v>
      </c>
      <c r="E191" s="50" t="s">
        <v>245</v>
      </c>
      <c r="F191" s="73">
        <v>730.9</v>
      </c>
      <c r="G191" s="73">
        <v>817</v>
      </c>
      <c r="H191" s="73">
        <v>917.9</v>
      </c>
    </row>
    <row r="192" spans="1:8" ht="48">
      <c r="A192" s="25" t="s">
        <v>325</v>
      </c>
      <c r="B192" s="25" t="s">
        <v>269</v>
      </c>
      <c r="C192" s="12"/>
      <c r="D192" s="22"/>
      <c r="E192" s="50" t="s">
        <v>58</v>
      </c>
      <c r="F192" s="72">
        <f>F193</f>
        <v>2260.0500000000002</v>
      </c>
      <c r="G192" s="72">
        <f>G193</f>
        <v>2575.1000000000004</v>
      </c>
      <c r="H192" s="72">
        <f>H193</f>
        <v>2455.1000000000004</v>
      </c>
    </row>
    <row r="193" spans="1:8" ht="36">
      <c r="A193" s="22" t="s">
        <v>325</v>
      </c>
      <c r="B193" s="22" t="s">
        <v>269</v>
      </c>
      <c r="C193" s="12" t="s">
        <v>405</v>
      </c>
      <c r="D193" s="22"/>
      <c r="E193" s="50" t="s">
        <v>335</v>
      </c>
      <c r="F193" s="73">
        <f>F194+F207</f>
        <v>2260.0500000000002</v>
      </c>
      <c r="G193" s="73">
        <f>G194+G207</f>
        <v>2575.1000000000004</v>
      </c>
      <c r="H193" s="73">
        <f>H194+H207</f>
        <v>2455.1000000000004</v>
      </c>
    </row>
    <row r="194" spans="1:8" ht="60">
      <c r="A194" s="22" t="s">
        <v>325</v>
      </c>
      <c r="B194" s="22" t="s">
        <v>269</v>
      </c>
      <c r="C194" s="12" t="s">
        <v>241</v>
      </c>
      <c r="D194" s="22"/>
      <c r="E194" s="50" t="s">
        <v>331</v>
      </c>
      <c r="F194" s="73">
        <f>F195+F203</f>
        <v>2205.8500000000004</v>
      </c>
      <c r="G194" s="73">
        <f>G195+G203</f>
        <v>2455.1000000000004</v>
      </c>
      <c r="H194" s="73">
        <f>H195+H203</f>
        <v>2455.1000000000004</v>
      </c>
    </row>
    <row r="195" spans="1:8" ht="84">
      <c r="A195" s="22" t="s">
        <v>325</v>
      </c>
      <c r="B195" s="22" t="s">
        <v>269</v>
      </c>
      <c r="C195" s="12" t="s">
        <v>242</v>
      </c>
      <c r="D195" s="22"/>
      <c r="E195" s="50" t="s">
        <v>332</v>
      </c>
      <c r="F195" s="73">
        <f>F196+F199</f>
        <v>2202.3500000000004</v>
      </c>
      <c r="G195" s="73">
        <f>G196+G199</f>
        <v>2155.1000000000004</v>
      </c>
      <c r="H195" s="73">
        <f>H196+H199</f>
        <v>2155.1000000000004</v>
      </c>
    </row>
    <row r="196" spans="1:8" ht="36">
      <c r="A196" s="22" t="s">
        <v>325</v>
      </c>
      <c r="B196" s="22" t="s">
        <v>269</v>
      </c>
      <c r="C196" s="12" t="s">
        <v>448</v>
      </c>
      <c r="D196" s="22"/>
      <c r="E196" s="50" t="s">
        <v>197</v>
      </c>
      <c r="F196" s="73">
        <f t="shared" ref="F196:H197" si="4">F197</f>
        <v>326.25</v>
      </c>
      <c r="G196" s="73">
        <f t="shared" si="4"/>
        <v>279</v>
      </c>
      <c r="H196" s="73">
        <f t="shared" si="4"/>
        <v>279</v>
      </c>
    </row>
    <row r="197" spans="1:8" ht="24">
      <c r="A197" s="22" t="s">
        <v>325</v>
      </c>
      <c r="B197" s="22" t="s">
        <v>269</v>
      </c>
      <c r="C197" s="12" t="s">
        <v>448</v>
      </c>
      <c r="D197" s="31" t="s">
        <v>261</v>
      </c>
      <c r="E197" s="51" t="s">
        <v>262</v>
      </c>
      <c r="F197" s="73">
        <f t="shared" si="4"/>
        <v>326.25</v>
      </c>
      <c r="G197" s="73">
        <f t="shared" si="4"/>
        <v>279</v>
      </c>
      <c r="H197" s="73">
        <f t="shared" si="4"/>
        <v>279</v>
      </c>
    </row>
    <row r="198" spans="1:8" ht="24">
      <c r="A198" s="22" t="s">
        <v>325</v>
      </c>
      <c r="B198" s="22" t="s">
        <v>269</v>
      </c>
      <c r="C198" s="12" t="s">
        <v>448</v>
      </c>
      <c r="D198" s="22" t="s">
        <v>263</v>
      </c>
      <c r="E198" s="50" t="s">
        <v>264</v>
      </c>
      <c r="F198" s="73">
        <v>326.25</v>
      </c>
      <c r="G198" s="73">
        <v>279</v>
      </c>
      <c r="H198" s="73">
        <v>279</v>
      </c>
    </row>
    <row r="199" spans="1:8" ht="36">
      <c r="A199" s="22" t="s">
        <v>325</v>
      </c>
      <c r="B199" s="22" t="s">
        <v>269</v>
      </c>
      <c r="C199" s="12" t="s">
        <v>449</v>
      </c>
      <c r="D199" s="22"/>
      <c r="E199" s="50" t="s">
        <v>227</v>
      </c>
      <c r="F199" s="73">
        <f>F200</f>
        <v>1876.1000000000001</v>
      </c>
      <c r="G199" s="73">
        <f>G200</f>
        <v>1876.1000000000001</v>
      </c>
      <c r="H199" s="73">
        <f>H200</f>
        <v>1876.1000000000001</v>
      </c>
    </row>
    <row r="200" spans="1:8" ht="72">
      <c r="A200" s="22" t="s">
        <v>325</v>
      </c>
      <c r="B200" s="22" t="s">
        <v>269</v>
      </c>
      <c r="C200" s="12" t="s">
        <v>449</v>
      </c>
      <c r="D200" s="31" t="s">
        <v>565</v>
      </c>
      <c r="E200" s="51" t="s">
        <v>566</v>
      </c>
      <c r="F200" s="73">
        <f>F201+F202</f>
        <v>1876.1000000000001</v>
      </c>
      <c r="G200" s="73">
        <f>G201+G202</f>
        <v>1876.1000000000001</v>
      </c>
      <c r="H200" s="73">
        <f>H201+H202</f>
        <v>1876.1000000000001</v>
      </c>
    </row>
    <row r="201" spans="1:8">
      <c r="A201" s="22" t="s">
        <v>325</v>
      </c>
      <c r="B201" s="22" t="s">
        <v>269</v>
      </c>
      <c r="C201" s="12" t="s">
        <v>449</v>
      </c>
      <c r="D201" s="32" t="s">
        <v>572</v>
      </c>
      <c r="E201" s="52" t="s">
        <v>51</v>
      </c>
      <c r="F201" s="73">
        <v>1440.9</v>
      </c>
      <c r="G201" s="73">
        <v>1440.9</v>
      </c>
      <c r="H201" s="73">
        <v>1440.9</v>
      </c>
    </row>
    <row r="202" spans="1:8" ht="48">
      <c r="A202" s="22" t="s">
        <v>325</v>
      </c>
      <c r="B202" s="22" t="s">
        <v>269</v>
      </c>
      <c r="C202" s="12" t="s">
        <v>449</v>
      </c>
      <c r="D202" s="32">
        <v>119</v>
      </c>
      <c r="E202" s="52" t="s">
        <v>362</v>
      </c>
      <c r="F202" s="73">
        <v>435.2</v>
      </c>
      <c r="G202" s="73">
        <v>435.2</v>
      </c>
      <c r="H202" s="73">
        <v>435.2</v>
      </c>
    </row>
    <row r="203" spans="1:8" ht="36">
      <c r="A203" s="22" t="s">
        <v>325</v>
      </c>
      <c r="B203" s="22" t="s">
        <v>269</v>
      </c>
      <c r="C203" s="12" t="s">
        <v>540</v>
      </c>
      <c r="D203" s="32"/>
      <c r="E203" s="52" t="s">
        <v>333</v>
      </c>
      <c r="F203" s="73">
        <f t="shared" ref="F203:H205" si="5">F204</f>
        <v>3.5</v>
      </c>
      <c r="G203" s="73">
        <f t="shared" si="5"/>
        <v>300</v>
      </c>
      <c r="H203" s="73">
        <f t="shared" si="5"/>
        <v>300</v>
      </c>
    </row>
    <row r="204" spans="1:8" ht="60">
      <c r="A204" s="22" t="s">
        <v>325</v>
      </c>
      <c r="B204" s="22" t="s">
        <v>269</v>
      </c>
      <c r="C204" s="12" t="s">
        <v>450</v>
      </c>
      <c r="D204" s="22"/>
      <c r="E204" s="52" t="s">
        <v>334</v>
      </c>
      <c r="F204" s="73">
        <f t="shared" si="5"/>
        <v>3.5</v>
      </c>
      <c r="G204" s="73">
        <f t="shared" si="5"/>
        <v>300</v>
      </c>
      <c r="H204" s="73">
        <f t="shared" si="5"/>
        <v>300</v>
      </c>
    </row>
    <row r="205" spans="1:8" ht="24">
      <c r="A205" s="22" t="s">
        <v>325</v>
      </c>
      <c r="B205" s="22" t="s">
        <v>269</v>
      </c>
      <c r="C205" s="12" t="s">
        <v>450</v>
      </c>
      <c r="D205" s="31" t="s">
        <v>261</v>
      </c>
      <c r="E205" s="51" t="s">
        <v>262</v>
      </c>
      <c r="F205" s="73">
        <f t="shared" si="5"/>
        <v>3.5</v>
      </c>
      <c r="G205" s="73">
        <f t="shared" si="5"/>
        <v>300</v>
      </c>
      <c r="H205" s="73">
        <f t="shared" si="5"/>
        <v>300</v>
      </c>
    </row>
    <row r="206" spans="1:8" ht="24">
      <c r="A206" s="22" t="s">
        <v>325</v>
      </c>
      <c r="B206" s="22" t="s">
        <v>269</v>
      </c>
      <c r="C206" s="12" t="s">
        <v>450</v>
      </c>
      <c r="D206" s="22" t="s">
        <v>263</v>
      </c>
      <c r="E206" s="50" t="s">
        <v>264</v>
      </c>
      <c r="F206" s="73">
        <v>3.5</v>
      </c>
      <c r="G206" s="73">
        <v>300</v>
      </c>
      <c r="H206" s="73">
        <v>300</v>
      </c>
    </row>
    <row r="207" spans="1:8" ht="60">
      <c r="A207" s="22" t="s">
        <v>325</v>
      </c>
      <c r="B207" s="22" t="s">
        <v>269</v>
      </c>
      <c r="C207" s="35" t="s">
        <v>411</v>
      </c>
      <c r="D207" s="22"/>
      <c r="E207" s="36" t="s">
        <v>254</v>
      </c>
      <c r="F207" s="73">
        <f t="shared" ref="F207:H210" si="6">F208</f>
        <v>54.2</v>
      </c>
      <c r="G207" s="73">
        <f t="shared" si="6"/>
        <v>120</v>
      </c>
      <c r="H207" s="73">
        <f t="shared" si="6"/>
        <v>0</v>
      </c>
    </row>
    <row r="208" spans="1:8" ht="108">
      <c r="A208" s="22" t="s">
        <v>325</v>
      </c>
      <c r="B208" s="22" t="s">
        <v>269</v>
      </c>
      <c r="C208" s="12" t="s">
        <v>230</v>
      </c>
      <c r="D208" s="22"/>
      <c r="E208" s="50" t="s">
        <v>358</v>
      </c>
      <c r="F208" s="73">
        <f t="shared" si="6"/>
        <v>54.2</v>
      </c>
      <c r="G208" s="73">
        <f t="shared" si="6"/>
        <v>120</v>
      </c>
      <c r="H208" s="73">
        <f t="shared" si="6"/>
        <v>0</v>
      </c>
    </row>
    <row r="209" spans="1:8" ht="36">
      <c r="A209" s="22" t="s">
        <v>325</v>
      </c>
      <c r="B209" s="22" t="s">
        <v>269</v>
      </c>
      <c r="C209" s="12" t="s">
        <v>451</v>
      </c>
      <c r="D209" s="22"/>
      <c r="E209" s="50" t="s">
        <v>348</v>
      </c>
      <c r="F209" s="73">
        <f t="shared" si="6"/>
        <v>54.2</v>
      </c>
      <c r="G209" s="73">
        <f t="shared" si="6"/>
        <v>120</v>
      </c>
      <c r="H209" s="73">
        <f t="shared" si="6"/>
        <v>0</v>
      </c>
    </row>
    <row r="210" spans="1:8" ht="24">
      <c r="A210" s="22" t="s">
        <v>325</v>
      </c>
      <c r="B210" s="22" t="s">
        <v>269</v>
      </c>
      <c r="C210" s="12" t="s">
        <v>451</v>
      </c>
      <c r="D210" s="31" t="s">
        <v>261</v>
      </c>
      <c r="E210" s="51" t="s">
        <v>262</v>
      </c>
      <c r="F210" s="73">
        <f t="shared" si="6"/>
        <v>54.2</v>
      </c>
      <c r="G210" s="73">
        <f t="shared" si="6"/>
        <v>120</v>
      </c>
      <c r="H210" s="73">
        <f t="shared" si="6"/>
        <v>0</v>
      </c>
    </row>
    <row r="211" spans="1:8" ht="24">
      <c r="A211" s="22" t="s">
        <v>325</v>
      </c>
      <c r="B211" s="22" t="s">
        <v>269</v>
      </c>
      <c r="C211" s="12" t="s">
        <v>451</v>
      </c>
      <c r="D211" s="22" t="s">
        <v>263</v>
      </c>
      <c r="E211" s="50" t="s">
        <v>264</v>
      </c>
      <c r="F211" s="73">
        <v>54.2</v>
      </c>
      <c r="G211" s="73">
        <v>120</v>
      </c>
      <c r="H211" s="73"/>
    </row>
    <row r="212" spans="1:8">
      <c r="A212" s="25" t="s">
        <v>252</v>
      </c>
      <c r="B212" s="25" t="s">
        <v>253</v>
      </c>
      <c r="C212" s="26"/>
      <c r="D212" s="22"/>
      <c r="E212" s="54" t="s">
        <v>258</v>
      </c>
      <c r="F212" s="72">
        <f>F213+F220+F226+F267+F250</f>
        <v>14940.029999999999</v>
      </c>
      <c r="G212" s="72">
        <f>G213+G220+G226+G267+G250</f>
        <v>24762.9</v>
      </c>
      <c r="H212" s="72">
        <f>H213+H220+H226+H267+H250</f>
        <v>9785.5</v>
      </c>
    </row>
    <row r="213" spans="1:8">
      <c r="A213" s="25" t="s">
        <v>252</v>
      </c>
      <c r="B213" s="26" t="s">
        <v>259</v>
      </c>
      <c r="C213" s="12"/>
      <c r="D213" s="22"/>
      <c r="E213" s="50" t="s">
        <v>260</v>
      </c>
      <c r="F213" s="72">
        <f>F214</f>
        <v>420</v>
      </c>
      <c r="G213" s="72">
        <f>G214</f>
        <v>420</v>
      </c>
      <c r="H213" s="72">
        <f>H214</f>
        <v>420</v>
      </c>
    </row>
    <row r="214" spans="1:8" ht="24">
      <c r="A214" s="22" t="s">
        <v>252</v>
      </c>
      <c r="B214" s="12" t="s">
        <v>259</v>
      </c>
      <c r="C214" s="12" t="s">
        <v>417</v>
      </c>
      <c r="D214" s="22"/>
      <c r="E214" s="50" t="s">
        <v>109</v>
      </c>
      <c r="F214" s="73">
        <f>F217</f>
        <v>420</v>
      </c>
      <c r="G214" s="73">
        <f>G217</f>
        <v>420</v>
      </c>
      <c r="H214" s="73">
        <f>H217</f>
        <v>420</v>
      </c>
    </row>
    <row r="215" spans="1:8" ht="60">
      <c r="A215" s="22" t="s">
        <v>252</v>
      </c>
      <c r="B215" s="12" t="s">
        <v>259</v>
      </c>
      <c r="C215" s="12" t="s">
        <v>546</v>
      </c>
      <c r="D215" s="12"/>
      <c r="E215" s="50" t="s">
        <v>110</v>
      </c>
      <c r="F215" s="73">
        <f>F217</f>
        <v>420</v>
      </c>
      <c r="G215" s="73">
        <f>G217</f>
        <v>420</v>
      </c>
      <c r="H215" s="73">
        <f>H217</f>
        <v>420</v>
      </c>
    </row>
    <row r="216" spans="1:8" ht="60">
      <c r="A216" s="22" t="s">
        <v>252</v>
      </c>
      <c r="B216" s="12" t="s">
        <v>259</v>
      </c>
      <c r="C216" s="12" t="s">
        <v>548</v>
      </c>
      <c r="D216" s="12"/>
      <c r="E216" s="50" t="s">
        <v>111</v>
      </c>
      <c r="F216" s="73">
        <f t="shared" ref="F216:H218" si="7">F217</f>
        <v>420</v>
      </c>
      <c r="G216" s="73">
        <f t="shared" si="7"/>
        <v>420</v>
      </c>
      <c r="H216" s="73">
        <f t="shared" si="7"/>
        <v>420</v>
      </c>
    </row>
    <row r="217" spans="1:8" ht="24">
      <c r="A217" s="22" t="s">
        <v>252</v>
      </c>
      <c r="B217" s="12" t="s">
        <v>259</v>
      </c>
      <c r="C217" s="12" t="s">
        <v>452</v>
      </c>
      <c r="D217" s="12"/>
      <c r="E217" s="50" t="s">
        <v>308</v>
      </c>
      <c r="F217" s="73">
        <f t="shared" si="7"/>
        <v>420</v>
      </c>
      <c r="G217" s="73">
        <f t="shared" si="7"/>
        <v>420</v>
      </c>
      <c r="H217" s="73">
        <f t="shared" si="7"/>
        <v>420</v>
      </c>
    </row>
    <row r="218" spans="1:8" ht="48">
      <c r="A218" s="22" t="s">
        <v>252</v>
      </c>
      <c r="B218" s="12" t="s">
        <v>259</v>
      </c>
      <c r="C218" s="12" t="s">
        <v>452</v>
      </c>
      <c r="D218" s="34" t="s">
        <v>301</v>
      </c>
      <c r="E218" s="51" t="s">
        <v>302</v>
      </c>
      <c r="F218" s="73">
        <f t="shared" si="7"/>
        <v>420</v>
      </c>
      <c r="G218" s="73">
        <f t="shared" si="7"/>
        <v>420</v>
      </c>
      <c r="H218" s="73">
        <f t="shared" si="7"/>
        <v>420</v>
      </c>
    </row>
    <row r="219" spans="1:8" ht="48">
      <c r="A219" s="22" t="s">
        <v>252</v>
      </c>
      <c r="B219" s="12" t="s">
        <v>259</v>
      </c>
      <c r="C219" s="12" t="s">
        <v>452</v>
      </c>
      <c r="D219" s="12" t="s">
        <v>306</v>
      </c>
      <c r="E219" s="50" t="s">
        <v>307</v>
      </c>
      <c r="F219" s="73">
        <v>420</v>
      </c>
      <c r="G219" s="73">
        <v>420</v>
      </c>
      <c r="H219" s="73">
        <v>420</v>
      </c>
    </row>
    <row r="220" spans="1:8">
      <c r="A220" s="26" t="s">
        <v>252</v>
      </c>
      <c r="B220" s="26" t="s">
        <v>26</v>
      </c>
      <c r="C220" s="12"/>
      <c r="D220" s="12"/>
      <c r="E220" s="50" t="s">
        <v>72</v>
      </c>
      <c r="F220" s="72">
        <f t="shared" ref="F220:H224" si="8">F221</f>
        <v>1695.3</v>
      </c>
      <c r="G220" s="72">
        <f t="shared" si="8"/>
        <v>1695.3</v>
      </c>
      <c r="H220" s="72">
        <f t="shared" si="8"/>
        <v>1695.3</v>
      </c>
    </row>
    <row r="221" spans="1:8" ht="24">
      <c r="A221" s="12" t="s">
        <v>252</v>
      </c>
      <c r="B221" s="12" t="s">
        <v>26</v>
      </c>
      <c r="C221" s="12" t="s">
        <v>133</v>
      </c>
      <c r="D221" s="12"/>
      <c r="E221" s="50" t="s">
        <v>69</v>
      </c>
      <c r="F221" s="73">
        <f t="shared" si="8"/>
        <v>1695.3</v>
      </c>
      <c r="G221" s="73">
        <f t="shared" si="8"/>
        <v>1695.3</v>
      </c>
      <c r="H221" s="73">
        <f t="shared" si="8"/>
        <v>1695.3</v>
      </c>
    </row>
    <row r="222" spans="1:8" ht="36">
      <c r="A222" s="12" t="s">
        <v>252</v>
      </c>
      <c r="B222" s="12" t="s">
        <v>26</v>
      </c>
      <c r="C222" s="12" t="s">
        <v>430</v>
      </c>
      <c r="D222" s="12"/>
      <c r="E222" s="50" t="s">
        <v>70</v>
      </c>
      <c r="F222" s="73">
        <f t="shared" si="8"/>
        <v>1695.3</v>
      </c>
      <c r="G222" s="73">
        <f t="shared" si="8"/>
        <v>1695.3</v>
      </c>
      <c r="H222" s="73">
        <f t="shared" si="8"/>
        <v>1695.3</v>
      </c>
    </row>
    <row r="223" spans="1:8" ht="132">
      <c r="A223" s="12" t="s">
        <v>252</v>
      </c>
      <c r="B223" s="12" t="s">
        <v>26</v>
      </c>
      <c r="C223" s="33" t="s">
        <v>453</v>
      </c>
      <c r="D223" s="74"/>
      <c r="E223" s="56" t="s">
        <v>205</v>
      </c>
      <c r="F223" s="73">
        <f t="shared" si="8"/>
        <v>1695.3</v>
      </c>
      <c r="G223" s="73">
        <f t="shared" si="8"/>
        <v>1695.3</v>
      </c>
      <c r="H223" s="73">
        <f t="shared" si="8"/>
        <v>1695.3</v>
      </c>
    </row>
    <row r="224" spans="1:8" ht="24">
      <c r="A224" s="12" t="s">
        <v>252</v>
      </c>
      <c r="B224" s="12" t="s">
        <v>26</v>
      </c>
      <c r="C224" s="33" t="s">
        <v>453</v>
      </c>
      <c r="D224" s="31" t="s">
        <v>261</v>
      </c>
      <c r="E224" s="51" t="s">
        <v>262</v>
      </c>
      <c r="F224" s="73">
        <f t="shared" si="8"/>
        <v>1695.3</v>
      </c>
      <c r="G224" s="73">
        <f t="shared" si="8"/>
        <v>1695.3</v>
      </c>
      <c r="H224" s="73">
        <f t="shared" si="8"/>
        <v>1695.3</v>
      </c>
    </row>
    <row r="225" spans="1:8" ht="24">
      <c r="A225" s="12" t="s">
        <v>252</v>
      </c>
      <c r="B225" s="12" t="s">
        <v>26</v>
      </c>
      <c r="C225" s="33" t="s">
        <v>453</v>
      </c>
      <c r="D225" s="22" t="s">
        <v>263</v>
      </c>
      <c r="E225" s="50" t="s">
        <v>264</v>
      </c>
      <c r="F225" s="73">
        <v>1695.3</v>
      </c>
      <c r="G225" s="73">
        <v>1695.3</v>
      </c>
      <c r="H225" s="73">
        <v>1695.3</v>
      </c>
    </row>
    <row r="226" spans="1:8">
      <c r="A226" s="25" t="s">
        <v>252</v>
      </c>
      <c r="B226" s="25" t="s">
        <v>265</v>
      </c>
      <c r="C226" s="26"/>
      <c r="D226" s="22"/>
      <c r="E226" s="50" t="s">
        <v>266</v>
      </c>
      <c r="F226" s="72">
        <f t="shared" ref="F226:H227" si="9">F227</f>
        <v>4094.1939999999995</v>
      </c>
      <c r="G226" s="72">
        <f t="shared" si="9"/>
        <v>1273.3</v>
      </c>
      <c r="H226" s="72">
        <f t="shared" si="9"/>
        <v>1273.3</v>
      </c>
    </row>
    <row r="227" spans="1:8" ht="36">
      <c r="A227" s="22" t="s">
        <v>252</v>
      </c>
      <c r="B227" s="22" t="s">
        <v>265</v>
      </c>
      <c r="C227" s="12" t="s">
        <v>40</v>
      </c>
      <c r="D227" s="22"/>
      <c r="E227" s="58" t="s">
        <v>537</v>
      </c>
      <c r="F227" s="73">
        <f t="shared" si="9"/>
        <v>4094.1939999999995</v>
      </c>
      <c r="G227" s="73">
        <f t="shared" si="9"/>
        <v>1273.3</v>
      </c>
      <c r="H227" s="73">
        <f t="shared" si="9"/>
        <v>1273.3</v>
      </c>
    </row>
    <row r="228" spans="1:8" ht="36">
      <c r="A228" s="22" t="s">
        <v>252</v>
      </c>
      <c r="B228" s="22" t="s">
        <v>265</v>
      </c>
      <c r="C228" s="12" t="s">
        <v>41</v>
      </c>
      <c r="D228" s="22"/>
      <c r="E228" s="50" t="s">
        <v>538</v>
      </c>
      <c r="F228" s="73">
        <f>F229+F240</f>
        <v>4094.1939999999995</v>
      </c>
      <c r="G228" s="73">
        <f>G229+G240</f>
        <v>1273.3</v>
      </c>
      <c r="H228" s="73">
        <f>H229+H240</f>
        <v>1273.3</v>
      </c>
    </row>
    <row r="229" spans="1:8" ht="24">
      <c r="A229" s="22" t="s">
        <v>252</v>
      </c>
      <c r="B229" s="22" t="s">
        <v>265</v>
      </c>
      <c r="C229" s="12" t="s">
        <v>42</v>
      </c>
      <c r="D229" s="22"/>
      <c r="E229" s="50" t="s">
        <v>539</v>
      </c>
      <c r="F229" s="73">
        <f>F230+F235</f>
        <v>1930.8</v>
      </c>
      <c r="G229" s="73">
        <f>G235</f>
        <v>754.5</v>
      </c>
      <c r="H229" s="73">
        <f>H235</f>
        <v>754.5</v>
      </c>
    </row>
    <row r="230" spans="1:8" ht="84">
      <c r="A230" s="22" t="s">
        <v>252</v>
      </c>
      <c r="B230" s="22" t="s">
        <v>265</v>
      </c>
      <c r="C230" s="12" t="s">
        <v>617</v>
      </c>
      <c r="D230" s="22"/>
      <c r="E230" s="50" t="s">
        <v>616</v>
      </c>
      <c r="F230" s="73">
        <v>965.4</v>
      </c>
      <c r="G230" s="73"/>
      <c r="H230" s="73"/>
    </row>
    <row r="231" spans="1:8" ht="24">
      <c r="A231" s="22" t="s">
        <v>252</v>
      </c>
      <c r="B231" s="22" t="s">
        <v>265</v>
      </c>
      <c r="C231" s="12" t="s">
        <v>617</v>
      </c>
      <c r="D231" s="31" t="s">
        <v>261</v>
      </c>
      <c r="E231" s="51" t="s">
        <v>262</v>
      </c>
      <c r="F231" s="73">
        <f>F232</f>
        <v>54.381</v>
      </c>
      <c r="G231" s="73"/>
      <c r="H231" s="73"/>
    </row>
    <row r="232" spans="1:8" ht="24">
      <c r="A232" s="22" t="s">
        <v>252</v>
      </c>
      <c r="B232" s="22" t="s">
        <v>265</v>
      </c>
      <c r="C232" s="12" t="s">
        <v>617</v>
      </c>
      <c r="D232" s="22" t="s">
        <v>263</v>
      </c>
      <c r="E232" s="50" t="s">
        <v>264</v>
      </c>
      <c r="F232" s="73">
        <v>54.381</v>
      </c>
      <c r="G232" s="73"/>
      <c r="H232" s="73"/>
    </row>
    <row r="233" spans="1:8">
      <c r="A233" s="22" t="s">
        <v>252</v>
      </c>
      <c r="B233" s="22" t="s">
        <v>265</v>
      </c>
      <c r="C233" s="12" t="s">
        <v>617</v>
      </c>
      <c r="D233" s="22" t="s">
        <v>267</v>
      </c>
      <c r="E233" s="50" t="s">
        <v>268</v>
      </c>
      <c r="F233" s="73">
        <f>F234</f>
        <v>911.01900000000001</v>
      </c>
      <c r="G233" s="73"/>
      <c r="H233" s="73"/>
    </row>
    <row r="234" spans="1:8" ht="72">
      <c r="A234" s="22" t="s">
        <v>252</v>
      </c>
      <c r="B234" s="22" t="s">
        <v>265</v>
      </c>
      <c r="C234" s="12" t="s">
        <v>617</v>
      </c>
      <c r="D234" s="22">
        <v>811</v>
      </c>
      <c r="E234" s="50" t="s">
        <v>373</v>
      </c>
      <c r="F234" s="73">
        <v>911.01900000000001</v>
      </c>
      <c r="G234" s="73"/>
      <c r="H234" s="73"/>
    </row>
    <row r="235" spans="1:8" ht="120">
      <c r="A235" s="22" t="s">
        <v>252</v>
      </c>
      <c r="B235" s="22" t="s">
        <v>265</v>
      </c>
      <c r="C235" s="12" t="s">
        <v>454</v>
      </c>
      <c r="D235" s="22"/>
      <c r="E235" s="50" t="s">
        <v>271</v>
      </c>
      <c r="F235" s="73">
        <f>F236+F238</f>
        <v>965.4</v>
      </c>
      <c r="G235" s="73">
        <f>G238</f>
        <v>754.5</v>
      </c>
      <c r="H235" s="73">
        <f>H238</f>
        <v>754.5</v>
      </c>
    </row>
    <row r="236" spans="1:8" ht="24">
      <c r="A236" s="22" t="s">
        <v>252</v>
      </c>
      <c r="B236" s="22" t="s">
        <v>265</v>
      </c>
      <c r="C236" s="12" t="s">
        <v>454</v>
      </c>
      <c r="D236" s="31" t="s">
        <v>261</v>
      </c>
      <c r="E236" s="51" t="s">
        <v>262</v>
      </c>
      <c r="F236" s="73">
        <f>F237</f>
        <v>54.381</v>
      </c>
      <c r="G236" s="73"/>
      <c r="H236" s="73"/>
    </row>
    <row r="237" spans="1:8" ht="24">
      <c r="A237" s="22" t="s">
        <v>252</v>
      </c>
      <c r="B237" s="22" t="s">
        <v>265</v>
      </c>
      <c r="C237" s="12" t="s">
        <v>454</v>
      </c>
      <c r="D237" s="22" t="s">
        <v>263</v>
      </c>
      <c r="E237" s="50" t="s">
        <v>264</v>
      </c>
      <c r="F237" s="73">
        <v>54.381</v>
      </c>
      <c r="G237" s="73"/>
      <c r="H237" s="73"/>
    </row>
    <row r="238" spans="1:8">
      <c r="A238" s="22" t="s">
        <v>252</v>
      </c>
      <c r="B238" s="22" t="s">
        <v>265</v>
      </c>
      <c r="C238" s="12" t="s">
        <v>454</v>
      </c>
      <c r="D238" s="22" t="s">
        <v>267</v>
      </c>
      <c r="E238" s="50" t="s">
        <v>268</v>
      </c>
      <c r="F238" s="73">
        <f>F239</f>
        <v>911.01900000000001</v>
      </c>
      <c r="G238" s="73">
        <f>G239</f>
        <v>754.5</v>
      </c>
      <c r="H238" s="73">
        <f>H239</f>
        <v>754.5</v>
      </c>
    </row>
    <row r="239" spans="1:8" ht="72">
      <c r="A239" s="22" t="s">
        <v>252</v>
      </c>
      <c r="B239" s="22" t="s">
        <v>265</v>
      </c>
      <c r="C239" s="12" t="s">
        <v>454</v>
      </c>
      <c r="D239" s="22">
        <v>811</v>
      </c>
      <c r="E239" s="50" t="s">
        <v>373</v>
      </c>
      <c r="F239" s="73">
        <v>911.01900000000001</v>
      </c>
      <c r="G239" s="73">
        <v>754.5</v>
      </c>
      <c r="H239" s="73">
        <v>754.5</v>
      </c>
    </row>
    <row r="240" spans="1:8" ht="24">
      <c r="A240" s="22" t="s">
        <v>252</v>
      </c>
      <c r="B240" s="22" t="s">
        <v>265</v>
      </c>
      <c r="C240" s="12" t="s">
        <v>43</v>
      </c>
      <c r="D240" s="22"/>
      <c r="E240" s="50" t="s">
        <v>273</v>
      </c>
      <c r="F240" s="73">
        <f>F244+F241+F247</f>
        <v>2163.3939999999998</v>
      </c>
      <c r="G240" s="73">
        <f>G244</f>
        <v>518.79999999999995</v>
      </c>
      <c r="H240" s="73">
        <f>H244</f>
        <v>518.79999999999995</v>
      </c>
    </row>
    <row r="241" spans="1:8" ht="36">
      <c r="A241" s="22" t="s">
        <v>252</v>
      </c>
      <c r="B241" s="22" t="s">
        <v>265</v>
      </c>
      <c r="C241" s="12" t="s">
        <v>615</v>
      </c>
      <c r="D241" s="22"/>
      <c r="E241" s="50" t="s">
        <v>614</v>
      </c>
      <c r="F241" s="73">
        <f>F242</f>
        <v>1619.5</v>
      </c>
      <c r="G241" s="73"/>
      <c r="H241" s="73"/>
    </row>
    <row r="242" spans="1:8" ht="24">
      <c r="A242" s="22" t="s">
        <v>252</v>
      </c>
      <c r="B242" s="22" t="s">
        <v>265</v>
      </c>
      <c r="C242" s="12" t="s">
        <v>615</v>
      </c>
      <c r="D242" s="31" t="s">
        <v>261</v>
      </c>
      <c r="E242" s="51" t="s">
        <v>262</v>
      </c>
      <c r="F242" s="73">
        <f>F243</f>
        <v>1619.5</v>
      </c>
      <c r="G242" s="73"/>
      <c r="H242" s="73"/>
    </row>
    <row r="243" spans="1:8" ht="24">
      <c r="A243" s="22" t="s">
        <v>252</v>
      </c>
      <c r="B243" s="22" t="s">
        <v>265</v>
      </c>
      <c r="C243" s="12" t="s">
        <v>615</v>
      </c>
      <c r="D243" s="22" t="s">
        <v>263</v>
      </c>
      <c r="E243" s="50" t="s">
        <v>264</v>
      </c>
      <c r="F243" s="73">
        <v>1619.5</v>
      </c>
      <c r="G243" s="73"/>
      <c r="H243" s="73"/>
    </row>
    <row r="244" spans="1:8" ht="36">
      <c r="A244" s="22" t="s">
        <v>252</v>
      </c>
      <c r="B244" s="22" t="s">
        <v>265</v>
      </c>
      <c r="C244" s="12" t="s">
        <v>455</v>
      </c>
      <c r="D244" s="22"/>
      <c r="E244" s="50" t="s">
        <v>272</v>
      </c>
      <c r="F244" s="73">
        <f t="shared" ref="F244:H245" si="10">F245</f>
        <v>539.83399999999995</v>
      </c>
      <c r="G244" s="73">
        <f t="shared" si="10"/>
        <v>518.79999999999995</v>
      </c>
      <c r="H244" s="73">
        <f t="shared" si="10"/>
        <v>518.79999999999995</v>
      </c>
    </row>
    <row r="245" spans="1:8" ht="24">
      <c r="A245" s="22" t="s">
        <v>252</v>
      </c>
      <c r="B245" s="22" t="s">
        <v>265</v>
      </c>
      <c r="C245" s="12" t="s">
        <v>455</v>
      </c>
      <c r="D245" s="31" t="s">
        <v>261</v>
      </c>
      <c r="E245" s="51" t="s">
        <v>262</v>
      </c>
      <c r="F245" s="73">
        <f t="shared" si="10"/>
        <v>539.83399999999995</v>
      </c>
      <c r="G245" s="73">
        <f t="shared" si="10"/>
        <v>518.79999999999995</v>
      </c>
      <c r="H245" s="73">
        <f t="shared" si="10"/>
        <v>518.79999999999995</v>
      </c>
    </row>
    <row r="246" spans="1:8" ht="24">
      <c r="A246" s="22" t="s">
        <v>252</v>
      </c>
      <c r="B246" s="22" t="s">
        <v>265</v>
      </c>
      <c r="C246" s="12" t="s">
        <v>455</v>
      </c>
      <c r="D246" s="22" t="s">
        <v>263</v>
      </c>
      <c r="E246" s="50" t="s">
        <v>264</v>
      </c>
      <c r="F246" s="73">
        <v>539.83399999999995</v>
      </c>
      <c r="G246" s="73">
        <v>518.79999999999995</v>
      </c>
      <c r="H246" s="73">
        <v>518.79999999999995</v>
      </c>
    </row>
    <row r="247" spans="1:8" ht="48">
      <c r="A247" s="22" t="s">
        <v>252</v>
      </c>
      <c r="B247" s="22" t="s">
        <v>265</v>
      </c>
      <c r="C247" s="12" t="s">
        <v>649</v>
      </c>
      <c r="D247" s="22"/>
      <c r="E247" s="50" t="s">
        <v>648</v>
      </c>
      <c r="F247" s="73">
        <f>F248</f>
        <v>4.0599999999999996</v>
      </c>
      <c r="G247" s="73"/>
      <c r="H247" s="73"/>
    </row>
    <row r="248" spans="1:8" ht="24">
      <c r="A248" s="22" t="s">
        <v>252</v>
      </c>
      <c r="B248" s="22" t="s">
        <v>265</v>
      </c>
      <c r="C248" s="12" t="s">
        <v>649</v>
      </c>
      <c r="D248" s="31" t="s">
        <v>261</v>
      </c>
      <c r="E248" s="51" t="s">
        <v>262</v>
      </c>
      <c r="F248" s="73">
        <f>F249</f>
        <v>4.0599999999999996</v>
      </c>
      <c r="G248" s="73"/>
      <c r="H248" s="73"/>
    </row>
    <row r="249" spans="1:8" ht="24">
      <c r="A249" s="22" t="s">
        <v>252</v>
      </c>
      <c r="B249" s="22" t="s">
        <v>265</v>
      </c>
      <c r="C249" s="12" t="s">
        <v>649</v>
      </c>
      <c r="D249" s="22" t="s">
        <v>263</v>
      </c>
      <c r="E249" s="50" t="s">
        <v>264</v>
      </c>
      <c r="F249" s="73">
        <v>4.0599999999999996</v>
      </c>
      <c r="G249" s="73"/>
      <c r="H249" s="73"/>
    </row>
    <row r="250" spans="1:8">
      <c r="A250" s="25" t="s">
        <v>252</v>
      </c>
      <c r="B250" s="25" t="s">
        <v>269</v>
      </c>
      <c r="C250" s="26"/>
      <c r="D250" s="22"/>
      <c r="E250" s="50" t="s">
        <v>35</v>
      </c>
      <c r="F250" s="72">
        <f>F251+F261</f>
        <v>4881.3359999999993</v>
      </c>
      <c r="G250" s="72">
        <f>G251+G261</f>
        <v>16674.3</v>
      </c>
      <c r="H250" s="72">
        <f>H251+H261</f>
        <v>2696.8999999999996</v>
      </c>
    </row>
    <row r="251" spans="1:8" ht="36">
      <c r="A251" s="22" t="s">
        <v>252</v>
      </c>
      <c r="B251" s="22" t="s">
        <v>269</v>
      </c>
      <c r="C251" s="12" t="s">
        <v>40</v>
      </c>
      <c r="D251" s="22"/>
      <c r="E251" s="58" t="s">
        <v>537</v>
      </c>
      <c r="F251" s="73">
        <f>F252</f>
        <v>2454.1</v>
      </c>
      <c r="G251" s="73">
        <f>G252</f>
        <v>2575</v>
      </c>
      <c r="H251" s="73">
        <f>H252</f>
        <v>2696.8999999999996</v>
      </c>
    </row>
    <row r="252" spans="1:8" ht="60">
      <c r="A252" s="22" t="s">
        <v>252</v>
      </c>
      <c r="B252" s="22" t="s">
        <v>269</v>
      </c>
      <c r="C252" s="12" t="s">
        <v>390</v>
      </c>
      <c r="D252" s="22"/>
      <c r="E252" s="50" t="s">
        <v>424</v>
      </c>
      <c r="F252" s="73">
        <f>F254+F257</f>
        <v>2454.1</v>
      </c>
      <c r="G252" s="73">
        <f>G254+G257</f>
        <v>2575</v>
      </c>
      <c r="H252" s="73">
        <f>H254+H257</f>
        <v>2696.8999999999996</v>
      </c>
    </row>
    <row r="253" spans="1:8" ht="48">
      <c r="A253" s="22" t="s">
        <v>252</v>
      </c>
      <c r="B253" s="22" t="s">
        <v>269</v>
      </c>
      <c r="C253" s="12" t="s">
        <v>388</v>
      </c>
      <c r="D253" s="22"/>
      <c r="E253" s="50" t="s">
        <v>433</v>
      </c>
      <c r="F253" s="73">
        <f t="shared" ref="F253:H255" si="11">F254</f>
        <v>2385.1999999999998</v>
      </c>
      <c r="G253" s="73">
        <f t="shared" si="11"/>
        <v>2497.3000000000002</v>
      </c>
      <c r="H253" s="73">
        <f t="shared" si="11"/>
        <v>2612.1999999999998</v>
      </c>
    </row>
    <row r="254" spans="1:8" ht="72">
      <c r="A254" s="22" t="s">
        <v>252</v>
      </c>
      <c r="B254" s="22" t="s">
        <v>269</v>
      </c>
      <c r="C254" s="33" t="s">
        <v>389</v>
      </c>
      <c r="D254" s="74"/>
      <c r="E254" s="57" t="s">
        <v>201</v>
      </c>
      <c r="F254" s="73">
        <f t="shared" si="11"/>
        <v>2385.1999999999998</v>
      </c>
      <c r="G254" s="73">
        <f t="shared" si="11"/>
        <v>2497.3000000000002</v>
      </c>
      <c r="H254" s="73">
        <f t="shared" si="11"/>
        <v>2612.1999999999998</v>
      </c>
    </row>
    <row r="255" spans="1:8" ht="24">
      <c r="A255" s="22" t="s">
        <v>252</v>
      </c>
      <c r="B255" s="22" t="s">
        <v>269</v>
      </c>
      <c r="C255" s="33" t="s">
        <v>389</v>
      </c>
      <c r="D255" s="31" t="s">
        <v>261</v>
      </c>
      <c r="E255" s="51" t="s">
        <v>262</v>
      </c>
      <c r="F255" s="73">
        <f t="shared" si="11"/>
        <v>2385.1999999999998</v>
      </c>
      <c r="G255" s="73">
        <f t="shared" si="11"/>
        <v>2497.3000000000002</v>
      </c>
      <c r="H255" s="73">
        <f t="shared" si="11"/>
        <v>2612.1999999999998</v>
      </c>
    </row>
    <row r="256" spans="1:8" ht="24">
      <c r="A256" s="22" t="s">
        <v>252</v>
      </c>
      <c r="B256" s="22" t="s">
        <v>269</v>
      </c>
      <c r="C256" s="33" t="s">
        <v>389</v>
      </c>
      <c r="D256" s="22" t="s">
        <v>263</v>
      </c>
      <c r="E256" s="50" t="s">
        <v>264</v>
      </c>
      <c r="F256" s="73">
        <v>2385.1999999999998</v>
      </c>
      <c r="G256" s="73">
        <v>2497.3000000000002</v>
      </c>
      <c r="H256" s="73">
        <v>2612.1999999999998</v>
      </c>
    </row>
    <row r="257" spans="1:8" ht="60">
      <c r="A257" s="22" t="s">
        <v>252</v>
      </c>
      <c r="B257" s="22" t="s">
        <v>269</v>
      </c>
      <c r="C257" s="33" t="s">
        <v>91</v>
      </c>
      <c r="D257" s="22"/>
      <c r="E257" s="50" t="s">
        <v>90</v>
      </c>
      <c r="F257" s="73">
        <f t="shared" ref="F257:H259" si="12">F258</f>
        <v>68.900000000000006</v>
      </c>
      <c r="G257" s="73">
        <f t="shared" si="12"/>
        <v>77.7</v>
      </c>
      <c r="H257" s="73">
        <f t="shared" si="12"/>
        <v>84.7</v>
      </c>
    </row>
    <row r="258" spans="1:8" ht="84">
      <c r="A258" s="22" t="s">
        <v>252</v>
      </c>
      <c r="B258" s="22" t="s">
        <v>269</v>
      </c>
      <c r="C258" s="33" t="s">
        <v>88</v>
      </c>
      <c r="D258" s="22"/>
      <c r="E258" s="50" t="s">
        <v>89</v>
      </c>
      <c r="F258" s="73">
        <f t="shared" si="12"/>
        <v>68.900000000000006</v>
      </c>
      <c r="G258" s="73">
        <f t="shared" si="12"/>
        <v>77.7</v>
      </c>
      <c r="H258" s="73">
        <f t="shared" si="12"/>
        <v>84.7</v>
      </c>
    </row>
    <row r="259" spans="1:8" ht="24">
      <c r="A259" s="22" t="s">
        <v>252</v>
      </c>
      <c r="B259" s="22" t="s">
        <v>269</v>
      </c>
      <c r="C259" s="33" t="s">
        <v>88</v>
      </c>
      <c r="D259" s="31" t="s">
        <v>261</v>
      </c>
      <c r="E259" s="51" t="s">
        <v>262</v>
      </c>
      <c r="F259" s="73">
        <f t="shared" si="12"/>
        <v>68.900000000000006</v>
      </c>
      <c r="G259" s="73">
        <f t="shared" si="12"/>
        <v>77.7</v>
      </c>
      <c r="H259" s="73">
        <f t="shared" si="12"/>
        <v>84.7</v>
      </c>
    </row>
    <row r="260" spans="1:8" ht="24">
      <c r="A260" s="22" t="s">
        <v>252</v>
      </c>
      <c r="B260" s="22" t="s">
        <v>269</v>
      </c>
      <c r="C260" s="33" t="s">
        <v>88</v>
      </c>
      <c r="D260" s="22" t="s">
        <v>263</v>
      </c>
      <c r="E260" s="50" t="s">
        <v>264</v>
      </c>
      <c r="F260" s="73">
        <v>68.900000000000006</v>
      </c>
      <c r="G260" s="73">
        <v>77.7</v>
      </c>
      <c r="H260" s="73">
        <v>84.7</v>
      </c>
    </row>
    <row r="261" spans="1:8" ht="36">
      <c r="A261" s="22" t="s">
        <v>252</v>
      </c>
      <c r="B261" s="22" t="s">
        <v>269</v>
      </c>
      <c r="C261" s="33" t="s">
        <v>276</v>
      </c>
      <c r="D261" s="22"/>
      <c r="E261" s="50" t="s">
        <v>341</v>
      </c>
      <c r="F261" s="73">
        <f t="shared" ref="F261:G265" si="13">F262</f>
        <v>2427.2359999999999</v>
      </c>
      <c r="G261" s="73">
        <f t="shared" si="13"/>
        <v>14099.3</v>
      </c>
      <c r="H261" s="73"/>
    </row>
    <row r="262" spans="1:8" ht="36">
      <c r="A262" s="22" t="s">
        <v>252</v>
      </c>
      <c r="B262" s="22" t="s">
        <v>269</v>
      </c>
      <c r="C262" s="33" t="s">
        <v>277</v>
      </c>
      <c r="D262" s="22"/>
      <c r="E262" s="50" t="s">
        <v>274</v>
      </c>
      <c r="F262" s="73">
        <f t="shared" si="13"/>
        <v>2427.2359999999999</v>
      </c>
      <c r="G262" s="73">
        <f t="shared" si="13"/>
        <v>14099.3</v>
      </c>
      <c r="H262" s="73"/>
    </row>
    <row r="263" spans="1:8" ht="72">
      <c r="A263" s="22" t="s">
        <v>252</v>
      </c>
      <c r="B263" s="22" t="s">
        <v>269</v>
      </c>
      <c r="C263" s="33" t="s">
        <v>278</v>
      </c>
      <c r="D263" s="22"/>
      <c r="E263" s="50" t="s">
        <v>275</v>
      </c>
      <c r="F263" s="73">
        <f t="shared" si="13"/>
        <v>2427.2359999999999</v>
      </c>
      <c r="G263" s="73">
        <f t="shared" si="13"/>
        <v>14099.3</v>
      </c>
      <c r="H263" s="73"/>
    </row>
    <row r="264" spans="1:8" ht="48">
      <c r="A264" s="22" t="s">
        <v>252</v>
      </c>
      <c r="B264" s="22" t="s">
        <v>269</v>
      </c>
      <c r="C264" s="33" t="s">
        <v>456</v>
      </c>
      <c r="D264" s="22"/>
      <c r="E264" s="50" t="s">
        <v>282</v>
      </c>
      <c r="F264" s="73">
        <f t="shared" si="13"/>
        <v>2427.2359999999999</v>
      </c>
      <c r="G264" s="73">
        <f t="shared" si="13"/>
        <v>14099.3</v>
      </c>
      <c r="H264" s="73"/>
    </row>
    <row r="265" spans="1:8" ht="36">
      <c r="A265" s="22" t="s">
        <v>252</v>
      </c>
      <c r="B265" s="22" t="s">
        <v>269</v>
      </c>
      <c r="C265" s="33" t="s">
        <v>456</v>
      </c>
      <c r="D265" s="22">
        <v>400</v>
      </c>
      <c r="E265" s="50" t="s">
        <v>423</v>
      </c>
      <c r="F265" s="73">
        <f t="shared" si="13"/>
        <v>2427.2359999999999</v>
      </c>
      <c r="G265" s="73">
        <f t="shared" si="13"/>
        <v>14099.3</v>
      </c>
      <c r="H265" s="73"/>
    </row>
    <row r="266" spans="1:8" ht="48">
      <c r="A266" s="22" t="s">
        <v>252</v>
      </c>
      <c r="B266" s="22" t="s">
        <v>269</v>
      </c>
      <c r="C266" s="33" t="s">
        <v>456</v>
      </c>
      <c r="D266" s="22">
        <v>414</v>
      </c>
      <c r="E266" s="50" t="s">
        <v>422</v>
      </c>
      <c r="F266" s="73">
        <v>2427.2359999999999</v>
      </c>
      <c r="G266" s="73">
        <v>14099.3</v>
      </c>
      <c r="H266" s="73"/>
    </row>
    <row r="267" spans="1:8" ht="24">
      <c r="A267" s="25" t="s">
        <v>252</v>
      </c>
      <c r="B267" s="25" t="s">
        <v>352</v>
      </c>
      <c r="C267" s="26"/>
      <c r="D267" s="22"/>
      <c r="E267" s="58" t="s">
        <v>28</v>
      </c>
      <c r="F267" s="72">
        <f>F268+F289+F311</f>
        <v>3849.2</v>
      </c>
      <c r="G267" s="72">
        <f>G268+G289+G311</f>
        <v>4700</v>
      </c>
      <c r="H267" s="72">
        <f>H268+H289+H311</f>
        <v>3700</v>
      </c>
    </row>
    <row r="268" spans="1:8" ht="36">
      <c r="A268" s="22" t="s">
        <v>252</v>
      </c>
      <c r="B268" s="22">
        <v>12</v>
      </c>
      <c r="C268" s="33" t="s">
        <v>44</v>
      </c>
      <c r="D268" s="22"/>
      <c r="E268" s="50" t="s">
        <v>100</v>
      </c>
      <c r="F268" s="73">
        <f>F269</f>
        <v>1700</v>
      </c>
      <c r="G268" s="73">
        <f>G269</f>
        <v>1700</v>
      </c>
      <c r="H268" s="73">
        <f>H269</f>
        <v>1700</v>
      </c>
    </row>
    <row r="269" spans="1:8" ht="48">
      <c r="A269" s="22" t="s">
        <v>252</v>
      </c>
      <c r="B269" s="22">
        <v>12</v>
      </c>
      <c r="C269" s="33" t="s">
        <v>45</v>
      </c>
      <c r="D269" s="22"/>
      <c r="E269" s="50" t="s">
        <v>101</v>
      </c>
      <c r="F269" s="73">
        <f>F270+F274+F278+F285</f>
        <v>1700</v>
      </c>
      <c r="G269" s="73">
        <f>G270+G274+G278+G285</f>
        <v>1700</v>
      </c>
      <c r="H269" s="73">
        <f>H270+H274+H278+H285</f>
        <v>1700</v>
      </c>
    </row>
    <row r="270" spans="1:8" ht="36">
      <c r="A270" s="22" t="s">
        <v>252</v>
      </c>
      <c r="B270" s="22">
        <v>12</v>
      </c>
      <c r="C270" s="33" t="s">
        <v>105</v>
      </c>
      <c r="D270" s="22"/>
      <c r="E270" s="50" t="s">
        <v>102</v>
      </c>
      <c r="F270" s="73">
        <f>F271</f>
        <v>50</v>
      </c>
      <c r="G270" s="73">
        <f>G271</f>
        <v>50</v>
      </c>
      <c r="H270" s="73">
        <f>H271</f>
        <v>50</v>
      </c>
    </row>
    <row r="271" spans="1:8" ht="36">
      <c r="A271" s="22" t="s">
        <v>252</v>
      </c>
      <c r="B271" s="22">
        <v>12</v>
      </c>
      <c r="C271" s="33" t="s">
        <v>457</v>
      </c>
      <c r="D271" s="22"/>
      <c r="E271" s="50" t="s">
        <v>103</v>
      </c>
      <c r="F271" s="73">
        <v>50</v>
      </c>
      <c r="G271" s="73">
        <v>50</v>
      </c>
      <c r="H271" s="73">
        <v>50</v>
      </c>
    </row>
    <row r="272" spans="1:8" ht="24">
      <c r="A272" s="22" t="s">
        <v>252</v>
      </c>
      <c r="B272" s="22">
        <v>12</v>
      </c>
      <c r="C272" s="33" t="s">
        <v>457</v>
      </c>
      <c r="D272" s="31" t="s">
        <v>261</v>
      </c>
      <c r="E272" s="51" t="s">
        <v>262</v>
      </c>
      <c r="F272" s="73">
        <f>F273</f>
        <v>50</v>
      </c>
      <c r="G272" s="73">
        <f>G273</f>
        <v>50</v>
      </c>
      <c r="H272" s="73">
        <f>H273</f>
        <v>50</v>
      </c>
    </row>
    <row r="273" spans="1:8" ht="24">
      <c r="A273" s="22" t="s">
        <v>252</v>
      </c>
      <c r="B273" s="22">
        <v>12</v>
      </c>
      <c r="C273" s="33" t="s">
        <v>457</v>
      </c>
      <c r="D273" s="22" t="s">
        <v>263</v>
      </c>
      <c r="E273" s="50" t="s">
        <v>264</v>
      </c>
      <c r="F273" s="73">
        <v>50</v>
      </c>
      <c r="G273" s="73">
        <v>50</v>
      </c>
      <c r="H273" s="73">
        <v>50</v>
      </c>
    </row>
    <row r="274" spans="1:8" ht="24">
      <c r="A274" s="22" t="s">
        <v>252</v>
      </c>
      <c r="B274" s="22">
        <v>12</v>
      </c>
      <c r="C274" s="33" t="s">
        <v>46</v>
      </c>
      <c r="D274" s="22"/>
      <c r="E274" s="50" t="s">
        <v>104</v>
      </c>
      <c r="F274" s="73">
        <f t="shared" ref="F274:H276" si="14">F275</f>
        <v>50</v>
      </c>
      <c r="G274" s="73">
        <f t="shared" si="14"/>
        <v>50</v>
      </c>
      <c r="H274" s="73">
        <f t="shared" si="14"/>
        <v>50</v>
      </c>
    </row>
    <row r="275" spans="1:8" ht="24">
      <c r="A275" s="22" t="s">
        <v>252</v>
      </c>
      <c r="B275" s="22">
        <v>12</v>
      </c>
      <c r="C275" s="33" t="s">
        <v>458</v>
      </c>
      <c r="D275" s="22"/>
      <c r="E275" s="50" t="s">
        <v>106</v>
      </c>
      <c r="F275" s="73">
        <f t="shared" si="14"/>
        <v>50</v>
      </c>
      <c r="G275" s="73">
        <f t="shared" si="14"/>
        <v>50</v>
      </c>
      <c r="H275" s="73">
        <f t="shared" si="14"/>
        <v>50</v>
      </c>
    </row>
    <row r="276" spans="1:8" ht="24">
      <c r="A276" s="22" t="s">
        <v>252</v>
      </c>
      <c r="B276" s="22">
        <v>12</v>
      </c>
      <c r="C276" s="33" t="s">
        <v>458</v>
      </c>
      <c r="D276" s="31" t="s">
        <v>261</v>
      </c>
      <c r="E276" s="51" t="s">
        <v>262</v>
      </c>
      <c r="F276" s="73">
        <f t="shared" si="14"/>
        <v>50</v>
      </c>
      <c r="G276" s="73">
        <f t="shared" si="14"/>
        <v>50</v>
      </c>
      <c r="H276" s="73">
        <f t="shared" si="14"/>
        <v>50</v>
      </c>
    </row>
    <row r="277" spans="1:8" ht="24">
      <c r="A277" s="22" t="s">
        <v>252</v>
      </c>
      <c r="B277" s="22">
        <v>12</v>
      </c>
      <c r="C277" s="33" t="s">
        <v>458</v>
      </c>
      <c r="D277" s="22" t="s">
        <v>263</v>
      </c>
      <c r="E277" s="50" t="s">
        <v>264</v>
      </c>
      <c r="F277" s="73">
        <v>50</v>
      </c>
      <c r="G277" s="73">
        <v>50</v>
      </c>
      <c r="H277" s="73">
        <v>50</v>
      </c>
    </row>
    <row r="278" spans="1:8" ht="36">
      <c r="A278" s="22" t="s">
        <v>252</v>
      </c>
      <c r="B278" s="22">
        <v>12</v>
      </c>
      <c r="C278" s="33" t="s">
        <v>47</v>
      </c>
      <c r="D278" s="22"/>
      <c r="E278" s="50" t="s">
        <v>107</v>
      </c>
      <c r="F278" s="73">
        <f>F279+F282</f>
        <v>1600</v>
      </c>
      <c r="G278" s="73">
        <f>G279+G282</f>
        <v>1400</v>
      </c>
      <c r="H278" s="73">
        <f>H279+H282</f>
        <v>1400</v>
      </c>
    </row>
    <row r="279" spans="1:8" ht="60">
      <c r="A279" s="22" t="s">
        <v>252</v>
      </c>
      <c r="B279" s="22">
        <v>12</v>
      </c>
      <c r="C279" s="33" t="s">
        <v>459</v>
      </c>
      <c r="D279" s="22"/>
      <c r="E279" s="50" t="s">
        <v>50</v>
      </c>
      <c r="F279" s="73">
        <f t="shared" ref="F279:H280" si="15">F280</f>
        <v>400</v>
      </c>
      <c r="G279" s="73">
        <f t="shared" si="15"/>
        <v>400</v>
      </c>
      <c r="H279" s="73">
        <f t="shared" si="15"/>
        <v>400</v>
      </c>
    </row>
    <row r="280" spans="1:8">
      <c r="A280" s="22" t="s">
        <v>252</v>
      </c>
      <c r="B280" s="22">
        <v>12</v>
      </c>
      <c r="C280" s="33" t="s">
        <v>459</v>
      </c>
      <c r="D280" s="22" t="s">
        <v>267</v>
      </c>
      <c r="E280" s="50" t="s">
        <v>268</v>
      </c>
      <c r="F280" s="73">
        <f t="shared" si="15"/>
        <v>400</v>
      </c>
      <c r="G280" s="73">
        <f t="shared" si="15"/>
        <v>400</v>
      </c>
      <c r="H280" s="73">
        <f t="shared" si="15"/>
        <v>400</v>
      </c>
    </row>
    <row r="281" spans="1:8" ht="72">
      <c r="A281" s="22" t="s">
        <v>252</v>
      </c>
      <c r="B281" s="22">
        <v>12</v>
      </c>
      <c r="C281" s="33" t="s">
        <v>459</v>
      </c>
      <c r="D281" s="22">
        <v>811</v>
      </c>
      <c r="E281" s="50" t="s">
        <v>373</v>
      </c>
      <c r="F281" s="73">
        <v>400</v>
      </c>
      <c r="G281" s="73">
        <v>400</v>
      </c>
      <c r="H281" s="73">
        <v>400</v>
      </c>
    </row>
    <row r="282" spans="1:8" ht="36">
      <c r="A282" s="22" t="s">
        <v>252</v>
      </c>
      <c r="B282" s="22">
        <v>12</v>
      </c>
      <c r="C282" s="33" t="s">
        <v>460</v>
      </c>
      <c r="D282" s="22"/>
      <c r="E282" s="50" t="s">
        <v>108</v>
      </c>
      <c r="F282" s="73">
        <f>F284</f>
        <v>1200</v>
      </c>
      <c r="G282" s="73">
        <f>G284</f>
        <v>1000</v>
      </c>
      <c r="H282" s="73">
        <f>H284</f>
        <v>1000</v>
      </c>
    </row>
    <row r="283" spans="1:8">
      <c r="A283" s="22" t="s">
        <v>252</v>
      </c>
      <c r="B283" s="22">
        <v>12</v>
      </c>
      <c r="C283" s="33" t="s">
        <v>460</v>
      </c>
      <c r="D283" s="22" t="s">
        <v>267</v>
      </c>
      <c r="E283" s="50" t="s">
        <v>268</v>
      </c>
      <c r="F283" s="73">
        <f>F284</f>
        <v>1200</v>
      </c>
      <c r="G283" s="73">
        <f>G284</f>
        <v>1000</v>
      </c>
      <c r="H283" s="73">
        <f>H284</f>
        <v>1000</v>
      </c>
    </row>
    <row r="284" spans="1:8" ht="120">
      <c r="A284" s="22" t="s">
        <v>252</v>
      </c>
      <c r="B284" s="22">
        <v>12</v>
      </c>
      <c r="C284" s="33" t="s">
        <v>460</v>
      </c>
      <c r="D284" s="22">
        <v>812</v>
      </c>
      <c r="E284" s="50" t="s">
        <v>375</v>
      </c>
      <c r="F284" s="73">
        <v>1200</v>
      </c>
      <c r="G284" s="73">
        <v>1000</v>
      </c>
      <c r="H284" s="73">
        <v>1000</v>
      </c>
    </row>
    <row r="285" spans="1:8" ht="36">
      <c r="A285" s="22" t="s">
        <v>252</v>
      </c>
      <c r="B285" s="22">
        <v>12</v>
      </c>
      <c r="C285" s="33" t="s">
        <v>49</v>
      </c>
      <c r="D285" s="22"/>
      <c r="E285" s="50" t="s">
        <v>376</v>
      </c>
      <c r="F285" s="73">
        <f>F286</f>
        <v>0</v>
      </c>
      <c r="G285" s="73">
        <f t="shared" ref="G285:H287" si="16">G286</f>
        <v>200</v>
      </c>
      <c r="H285" s="73">
        <f t="shared" si="16"/>
        <v>200</v>
      </c>
    </row>
    <row r="286" spans="1:8" ht="60">
      <c r="A286" s="22" t="s">
        <v>252</v>
      </c>
      <c r="B286" s="22">
        <v>12</v>
      </c>
      <c r="C286" s="33" t="s">
        <v>461</v>
      </c>
      <c r="D286" s="22"/>
      <c r="E286" s="50" t="s">
        <v>48</v>
      </c>
      <c r="F286" s="73">
        <f>F287</f>
        <v>0</v>
      </c>
      <c r="G286" s="73">
        <f t="shared" si="16"/>
        <v>200</v>
      </c>
      <c r="H286" s="73">
        <f t="shared" si="16"/>
        <v>200</v>
      </c>
    </row>
    <row r="287" spans="1:8">
      <c r="A287" s="22" t="s">
        <v>252</v>
      </c>
      <c r="B287" s="22">
        <v>12</v>
      </c>
      <c r="C287" s="33" t="s">
        <v>461</v>
      </c>
      <c r="D287" s="22" t="s">
        <v>267</v>
      </c>
      <c r="E287" s="50" t="s">
        <v>268</v>
      </c>
      <c r="F287" s="73">
        <f>F288</f>
        <v>0</v>
      </c>
      <c r="G287" s="73">
        <f t="shared" si="16"/>
        <v>200</v>
      </c>
      <c r="H287" s="73">
        <f t="shared" si="16"/>
        <v>200</v>
      </c>
    </row>
    <row r="288" spans="1:8" ht="72">
      <c r="A288" s="22" t="s">
        <v>252</v>
      </c>
      <c r="B288" s="22">
        <v>12</v>
      </c>
      <c r="C288" s="33" t="s">
        <v>461</v>
      </c>
      <c r="D288" s="22">
        <v>811</v>
      </c>
      <c r="E288" s="50" t="s">
        <v>373</v>
      </c>
      <c r="F288" s="73"/>
      <c r="G288" s="73">
        <v>200</v>
      </c>
      <c r="H288" s="73">
        <v>200</v>
      </c>
    </row>
    <row r="289" spans="1:8" ht="24">
      <c r="A289" s="22" t="s">
        <v>252</v>
      </c>
      <c r="B289" s="22">
        <v>12</v>
      </c>
      <c r="C289" s="33" t="s">
        <v>382</v>
      </c>
      <c r="D289" s="22"/>
      <c r="E289" s="50" t="s">
        <v>93</v>
      </c>
      <c r="F289" s="73">
        <f>F290</f>
        <v>1500</v>
      </c>
      <c r="G289" s="73">
        <f>G290</f>
        <v>1500</v>
      </c>
      <c r="H289" s="73">
        <f>H290</f>
        <v>1500</v>
      </c>
    </row>
    <row r="290" spans="1:8" ht="36">
      <c r="A290" s="22" t="s">
        <v>252</v>
      </c>
      <c r="B290" s="22">
        <v>12</v>
      </c>
      <c r="C290" s="33" t="s">
        <v>383</v>
      </c>
      <c r="D290" s="22"/>
      <c r="E290" s="50" t="s">
        <v>377</v>
      </c>
      <c r="F290" s="73">
        <f>F291+F307</f>
        <v>1500</v>
      </c>
      <c r="G290" s="73">
        <f>G291+G307</f>
        <v>1500</v>
      </c>
      <c r="H290" s="73">
        <f>H291+H307</f>
        <v>1500</v>
      </c>
    </row>
    <row r="291" spans="1:8">
      <c r="A291" s="22" t="s">
        <v>252</v>
      </c>
      <c r="B291" s="22">
        <v>12</v>
      </c>
      <c r="C291" s="33" t="s">
        <v>384</v>
      </c>
      <c r="D291" s="22"/>
      <c r="E291" s="50" t="s">
        <v>94</v>
      </c>
      <c r="F291" s="73">
        <f>F292+F295+F298+F304+F301</f>
        <v>1400</v>
      </c>
      <c r="G291" s="73">
        <f>G292+G295+G298+G304+G301</f>
        <v>1400</v>
      </c>
      <c r="H291" s="73">
        <f>H292+H295+H298+H304+H301</f>
        <v>1400</v>
      </c>
    </row>
    <row r="292" spans="1:8" ht="24">
      <c r="A292" s="22" t="s">
        <v>252</v>
      </c>
      <c r="B292" s="22">
        <v>12</v>
      </c>
      <c r="C292" s="33" t="s">
        <v>462</v>
      </c>
      <c r="D292" s="22"/>
      <c r="E292" s="50" t="s">
        <v>95</v>
      </c>
      <c r="F292" s="73">
        <f t="shared" ref="F292:H293" si="17">F293</f>
        <v>100</v>
      </c>
      <c r="G292" s="73">
        <f t="shared" si="17"/>
        <v>100</v>
      </c>
      <c r="H292" s="73">
        <f t="shared" si="17"/>
        <v>100</v>
      </c>
    </row>
    <row r="293" spans="1:8" ht="24">
      <c r="A293" s="22" t="s">
        <v>252</v>
      </c>
      <c r="B293" s="22">
        <v>12</v>
      </c>
      <c r="C293" s="33" t="s">
        <v>462</v>
      </c>
      <c r="D293" s="31" t="s">
        <v>261</v>
      </c>
      <c r="E293" s="51" t="s">
        <v>262</v>
      </c>
      <c r="F293" s="73">
        <f t="shared" si="17"/>
        <v>100</v>
      </c>
      <c r="G293" s="73">
        <f t="shared" si="17"/>
        <v>100</v>
      </c>
      <c r="H293" s="73">
        <f t="shared" si="17"/>
        <v>100</v>
      </c>
    </row>
    <row r="294" spans="1:8" ht="24">
      <c r="A294" s="22" t="s">
        <v>252</v>
      </c>
      <c r="B294" s="22">
        <v>12</v>
      </c>
      <c r="C294" s="33" t="s">
        <v>462</v>
      </c>
      <c r="D294" s="22" t="s">
        <v>263</v>
      </c>
      <c r="E294" s="50" t="s">
        <v>264</v>
      </c>
      <c r="F294" s="73">
        <v>100</v>
      </c>
      <c r="G294" s="73">
        <v>100</v>
      </c>
      <c r="H294" s="73">
        <v>100</v>
      </c>
    </row>
    <row r="295" spans="1:8" ht="36">
      <c r="A295" s="22" t="s">
        <v>252</v>
      </c>
      <c r="B295" s="22">
        <v>12</v>
      </c>
      <c r="C295" s="33" t="s">
        <v>463</v>
      </c>
      <c r="D295" s="22"/>
      <c r="E295" s="50" t="s">
        <v>96</v>
      </c>
      <c r="F295" s="73">
        <f t="shared" ref="F295:H296" si="18">F296</f>
        <v>50</v>
      </c>
      <c r="G295" s="73">
        <f t="shared" si="18"/>
        <v>50</v>
      </c>
      <c r="H295" s="73">
        <f t="shared" si="18"/>
        <v>50</v>
      </c>
    </row>
    <row r="296" spans="1:8" ht="24">
      <c r="A296" s="22" t="s">
        <v>252</v>
      </c>
      <c r="B296" s="22">
        <v>12</v>
      </c>
      <c r="C296" s="33" t="s">
        <v>463</v>
      </c>
      <c r="D296" s="31" t="s">
        <v>261</v>
      </c>
      <c r="E296" s="51" t="s">
        <v>262</v>
      </c>
      <c r="F296" s="73">
        <f t="shared" si="18"/>
        <v>50</v>
      </c>
      <c r="G296" s="73">
        <f t="shared" si="18"/>
        <v>50</v>
      </c>
      <c r="H296" s="73">
        <f t="shared" si="18"/>
        <v>50</v>
      </c>
    </row>
    <row r="297" spans="1:8" ht="24">
      <c r="A297" s="22" t="s">
        <v>252</v>
      </c>
      <c r="B297" s="22">
        <v>12</v>
      </c>
      <c r="C297" s="33" t="s">
        <v>463</v>
      </c>
      <c r="D297" s="22" t="s">
        <v>263</v>
      </c>
      <c r="E297" s="50" t="s">
        <v>264</v>
      </c>
      <c r="F297" s="73">
        <v>50</v>
      </c>
      <c r="G297" s="73">
        <v>50</v>
      </c>
      <c r="H297" s="73">
        <v>50</v>
      </c>
    </row>
    <row r="298" spans="1:8" ht="60">
      <c r="A298" s="22" t="s">
        <v>252</v>
      </c>
      <c r="B298" s="22">
        <v>12</v>
      </c>
      <c r="C298" s="33" t="s">
        <v>464</v>
      </c>
      <c r="D298" s="22"/>
      <c r="E298" s="50" t="s">
        <v>496</v>
      </c>
      <c r="F298" s="73">
        <f t="shared" ref="F298:H299" si="19">F299</f>
        <v>1200</v>
      </c>
      <c r="G298" s="73">
        <f t="shared" si="19"/>
        <v>1000</v>
      </c>
      <c r="H298" s="73">
        <f t="shared" si="19"/>
        <v>1000</v>
      </c>
    </row>
    <row r="299" spans="1:8">
      <c r="A299" s="22" t="s">
        <v>252</v>
      </c>
      <c r="B299" s="22">
        <v>12</v>
      </c>
      <c r="C299" s="33" t="s">
        <v>464</v>
      </c>
      <c r="D299" s="22" t="s">
        <v>267</v>
      </c>
      <c r="E299" s="50" t="s">
        <v>268</v>
      </c>
      <c r="F299" s="73">
        <f t="shared" si="19"/>
        <v>1200</v>
      </c>
      <c r="G299" s="73">
        <f t="shared" si="19"/>
        <v>1000</v>
      </c>
      <c r="H299" s="73">
        <f t="shared" si="19"/>
        <v>1000</v>
      </c>
    </row>
    <row r="300" spans="1:8" ht="120">
      <c r="A300" s="22" t="s">
        <v>252</v>
      </c>
      <c r="B300" s="22">
        <v>12</v>
      </c>
      <c r="C300" s="33" t="s">
        <v>464</v>
      </c>
      <c r="D300" s="22">
        <v>812</v>
      </c>
      <c r="E300" s="50" t="s">
        <v>375</v>
      </c>
      <c r="F300" s="73">
        <v>1200</v>
      </c>
      <c r="G300" s="73">
        <v>1000</v>
      </c>
      <c r="H300" s="73">
        <v>1000</v>
      </c>
    </row>
    <row r="301" spans="1:8" ht="36">
      <c r="A301" s="22" t="s">
        <v>252</v>
      </c>
      <c r="B301" s="22">
        <v>12</v>
      </c>
      <c r="C301" s="33" t="s">
        <v>465</v>
      </c>
      <c r="D301" s="22"/>
      <c r="E301" s="50" t="s">
        <v>295</v>
      </c>
      <c r="F301" s="73">
        <f t="shared" ref="F301:H302" si="20">F302</f>
        <v>0</v>
      </c>
      <c r="G301" s="73">
        <f t="shared" si="20"/>
        <v>200</v>
      </c>
      <c r="H301" s="73">
        <f t="shared" si="20"/>
        <v>200</v>
      </c>
    </row>
    <row r="302" spans="1:8">
      <c r="A302" s="22" t="s">
        <v>252</v>
      </c>
      <c r="B302" s="22">
        <v>12</v>
      </c>
      <c r="C302" s="33" t="s">
        <v>465</v>
      </c>
      <c r="D302" s="22" t="s">
        <v>267</v>
      </c>
      <c r="E302" s="50" t="s">
        <v>268</v>
      </c>
      <c r="F302" s="73">
        <f t="shared" si="20"/>
        <v>0</v>
      </c>
      <c r="G302" s="73">
        <f t="shared" si="20"/>
        <v>200</v>
      </c>
      <c r="H302" s="73">
        <f t="shared" si="20"/>
        <v>200</v>
      </c>
    </row>
    <row r="303" spans="1:8" ht="120">
      <c r="A303" s="22" t="s">
        <v>252</v>
      </c>
      <c r="B303" s="22">
        <v>12</v>
      </c>
      <c r="C303" s="33" t="s">
        <v>465</v>
      </c>
      <c r="D303" s="22">
        <v>812</v>
      </c>
      <c r="E303" s="50" t="s">
        <v>375</v>
      </c>
      <c r="F303" s="73"/>
      <c r="G303" s="73">
        <v>200</v>
      </c>
      <c r="H303" s="73">
        <v>200</v>
      </c>
    </row>
    <row r="304" spans="1:8" ht="36">
      <c r="A304" s="22" t="s">
        <v>252</v>
      </c>
      <c r="B304" s="22">
        <v>12</v>
      </c>
      <c r="C304" s="33" t="s">
        <v>466</v>
      </c>
      <c r="D304" s="22"/>
      <c r="E304" s="50" t="s">
        <v>378</v>
      </c>
      <c r="F304" s="73">
        <f t="shared" ref="F304:H305" si="21">F305</f>
        <v>50</v>
      </c>
      <c r="G304" s="73">
        <f t="shared" si="21"/>
        <v>50</v>
      </c>
      <c r="H304" s="73">
        <f t="shared" si="21"/>
        <v>50</v>
      </c>
    </row>
    <row r="305" spans="1:8" ht="24">
      <c r="A305" s="22" t="s">
        <v>252</v>
      </c>
      <c r="B305" s="22">
        <v>12</v>
      </c>
      <c r="C305" s="33" t="s">
        <v>466</v>
      </c>
      <c r="D305" s="31" t="s">
        <v>261</v>
      </c>
      <c r="E305" s="51" t="s">
        <v>262</v>
      </c>
      <c r="F305" s="73">
        <f t="shared" si="21"/>
        <v>50</v>
      </c>
      <c r="G305" s="73">
        <f t="shared" si="21"/>
        <v>50</v>
      </c>
      <c r="H305" s="73">
        <f t="shared" si="21"/>
        <v>50</v>
      </c>
    </row>
    <row r="306" spans="1:8" ht="24">
      <c r="A306" s="22" t="s">
        <v>252</v>
      </c>
      <c r="B306" s="22">
        <v>12</v>
      </c>
      <c r="C306" s="33" t="s">
        <v>466</v>
      </c>
      <c r="D306" s="22" t="s">
        <v>263</v>
      </c>
      <c r="E306" s="50" t="s">
        <v>264</v>
      </c>
      <c r="F306" s="73">
        <v>50</v>
      </c>
      <c r="G306" s="73">
        <v>50</v>
      </c>
      <c r="H306" s="73">
        <v>50</v>
      </c>
    </row>
    <row r="307" spans="1:8" ht="48">
      <c r="A307" s="22" t="s">
        <v>252</v>
      </c>
      <c r="B307" s="22">
        <v>12</v>
      </c>
      <c r="C307" s="33" t="s">
        <v>385</v>
      </c>
      <c r="D307" s="22"/>
      <c r="E307" s="50" t="s">
        <v>97</v>
      </c>
      <c r="F307" s="73">
        <f>F308</f>
        <v>100</v>
      </c>
      <c r="G307" s="73">
        <f t="shared" ref="G307:H309" si="22">G308</f>
        <v>100</v>
      </c>
      <c r="H307" s="73">
        <f t="shared" si="22"/>
        <v>100</v>
      </c>
    </row>
    <row r="308" spans="1:8" ht="48">
      <c r="A308" s="22" t="s">
        <v>252</v>
      </c>
      <c r="B308" s="22">
        <v>12</v>
      </c>
      <c r="C308" s="33" t="s">
        <v>467</v>
      </c>
      <c r="D308" s="22"/>
      <c r="E308" s="50" t="s">
        <v>98</v>
      </c>
      <c r="F308" s="73">
        <f>F309</f>
        <v>100</v>
      </c>
      <c r="G308" s="73">
        <f t="shared" si="22"/>
        <v>100</v>
      </c>
      <c r="H308" s="73">
        <f t="shared" si="22"/>
        <v>100</v>
      </c>
    </row>
    <row r="309" spans="1:8" ht="24">
      <c r="A309" s="22" t="s">
        <v>252</v>
      </c>
      <c r="B309" s="22">
        <v>12</v>
      </c>
      <c r="C309" s="33" t="s">
        <v>467</v>
      </c>
      <c r="D309" s="31" t="s">
        <v>261</v>
      </c>
      <c r="E309" s="51" t="s">
        <v>262</v>
      </c>
      <c r="F309" s="73">
        <f>F310</f>
        <v>100</v>
      </c>
      <c r="G309" s="73">
        <f t="shared" si="22"/>
        <v>100</v>
      </c>
      <c r="H309" s="73">
        <f t="shared" si="22"/>
        <v>100</v>
      </c>
    </row>
    <row r="310" spans="1:8" ht="24">
      <c r="A310" s="22" t="s">
        <v>252</v>
      </c>
      <c r="B310" s="22">
        <v>12</v>
      </c>
      <c r="C310" s="33" t="s">
        <v>467</v>
      </c>
      <c r="D310" s="22" t="s">
        <v>263</v>
      </c>
      <c r="E310" s="50" t="s">
        <v>264</v>
      </c>
      <c r="F310" s="73">
        <v>100</v>
      </c>
      <c r="G310" s="73">
        <v>100</v>
      </c>
      <c r="H310" s="73">
        <v>100</v>
      </c>
    </row>
    <row r="311" spans="1:8">
      <c r="A311" s="22" t="s">
        <v>252</v>
      </c>
      <c r="B311" s="22" t="s">
        <v>352</v>
      </c>
      <c r="C311" s="12" t="s">
        <v>133</v>
      </c>
      <c r="D311" s="12"/>
      <c r="E311" s="55" t="s">
        <v>69</v>
      </c>
      <c r="F311" s="73">
        <f>F315</f>
        <v>649.20000000000005</v>
      </c>
      <c r="G311" s="73">
        <f>G315</f>
        <v>1500</v>
      </c>
      <c r="H311" s="73">
        <f>H315</f>
        <v>500</v>
      </c>
    </row>
    <row r="312" spans="1:8" ht="36">
      <c r="A312" s="22" t="s">
        <v>252</v>
      </c>
      <c r="B312" s="22" t="s">
        <v>352</v>
      </c>
      <c r="C312" s="12" t="s">
        <v>406</v>
      </c>
      <c r="D312" s="22"/>
      <c r="E312" s="50" t="s">
        <v>407</v>
      </c>
      <c r="F312" s="73">
        <f>F314</f>
        <v>649.20000000000005</v>
      </c>
      <c r="G312" s="73">
        <f>G314</f>
        <v>1500</v>
      </c>
      <c r="H312" s="73">
        <f>H314</f>
        <v>500</v>
      </c>
    </row>
    <row r="313" spans="1:8" ht="36">
      <c r="A313" s="22" t="s">
        <v>252</v>
      </c>
      <c r="B313" s="22" t="s">
        <v>352</v>
      </c>
      <c r="C313" s="12" t="s">
        <v>468</v>
      </c>
      <c r="D313" s="12"/>
      <c r="E313" s="50" t="s">
        <v>410</v>
      </c>
      <c r="F313" s="73">
        <f t="shared" ref="F313:H314" si="23">F314</f>
        <v>649.20000000000005</v>
      </c>
      <c r="G313" s="73">
        <f t="shared" si="23"/>
        <v>1500</v>
      </c>
      <c r="H313" s="73">
        <f t="shared" si="23"/>
        <v>500</v>
      </c>
    </row>
    <row r="314" spans="1:8" ht="24">
      <c r="A314" s="22" t="s">
        <v>252</v>
      </c>
      <c r="B314" s="22" t="s">
        <v>352</v>
      </c>
      <c r="C314" s="12" t="s">
        <v>468</v>
      </c>
      <c r="D314" s="31" t="s">
        <v>261</v>
      </c>
      <c r="E314" s="51" t="s">
        <v>262</v>
      </c>
      <c r="F314" s="73">
        <f t="shared" si="23"/>
        <v>649.20000000000005</v>
      </c>
      <c r="G314" s="73">
        <f t="shared" si="23"/>
        <v>1500</v>
      </c>
      <c r="H314" s="73">
        <f t="shared" si="23"/>
        <v>500</v>
      </c>
    </row>
    <row r="315" spans="1:8" ht="24">
      <c r="A315" s="22" t="s">
        <v>252</v>
      </c>
      <c r="B315" s="22" t="s">
        <v>352</v>
      </c>
      <c r="C315" s="12" t="s">
        <v>468</v>
      </c>
      <c r="D315" s="22" t="s">
        <v>263</v>
      </c>
      <c r="E315" s="50" t="s">
        <v>245</v>
      </c>
      <c r="F315" s="73">
        <v>649.20000000000005</v>
      </c>
      <c r="G315" s="73">
        <v>1500</v>
      </c>
      <c r="H315" s="73">
        <v>500</v>
      </c>
    </row>
    <row r="316" spans="1:8">
      <c r="A316" s="26" t="s">
        <v>26</v>
      </c>
      <c r="B316" s="26" t="s">
        <v>253</v>
      </c>
      <c r="C316" s="85"/>
      <c r="D316" s="25"/>
      <c r="E316" s="54" t="s">
        <v>283</v>
      </c>
      <c r="F316" s="72">
        <f>F317</f>
        <v>39463.445999999996</v>
      </c>
      <c r="G316" s="72">
        <f>G326</f>
        <v>0</v>
      </c>
      <c r="H316" s="72">
        <f>H326</f>
        <v>0</v>
      </c>
    </row>
    <row r="317" spans="1:8">
      <c r="A317" s="26" t="s">
        <v>26</v>
      </c>
      <c r="B317" s="26" t="s">
        <v>299</v>
      </c>
      <c r="C317" s="33"/>
      <c r="D317" s="22"/>
      <c r="E317" s="50" t="s">
        <v>297</v>
      </c>
      <c r="F317" s="72">
        <f>F326+F318</f>
        <v>39463.445999999996</v>
      </c>
      <c r="G317" s="72">
        <f>G326</f>
        <v>0</v>
      </c>
      <c r="H317" s="72">
        <f>H326</f>
        <v>0</v>
      </c>
    </row>
    <row r="318" spans="1:8" ht="24">
      <c r="A318" s="12" t="s">
        <v>26</v>
      </c>
      <c r="B318" s="12" t="s">
        <v>299</v>
      </c>
      <c r="C318" s="12" t="s">
        <v>133</v>
      </c>
      <c r="D318" s="12"/>
      <c r="E318" s="50" t="s">
        <v>69</v>
      </c>
      <c r="F318" s="73">
        <f>F319</f>
        <v>14762.679</v>
      </c>
      <c r="G318" s="72"/>
      <c r="H318" s="72"/>
    </row>
    <row r="319" spans="1:8" ht="36">
      <c r="A319" s="12" t="s">
        <v>26</v>
      </c>
      <c r="B319" s="12" t="s">
        <v>299</v>
      </c>
      <c r="C319" s="12" t="s">
        <v>406</v>
      </c>
      <c r="D319" s="12"/>
      <c r="E319" s="50" t="s">
        <v>407</v>
      </c>
      <c r="F319" s="73">
        <f>F323+F321</f>
        <v>14762.679</v>
      </c>
      <c r="G319" s="72"/>
      <c r="H319" s="72"/>
    </row>
    <row r="320" spans="1:8" ht="72">
      <c r="A320" s="12" t="s">
        <v>26</v>
      </c>
      <c r="B320" s="12" t="s">
        <v>299</v>
      </c>
      <c r="C320" s="12" t="s">
        <v>11</v>
      </c>
      <c r="D320" s="28"/>
      <c r="E320" s="114" t="s">
        <v>12</v>
      </c>
      <c r="F320" s="73">
        <f>F321</f>
        <v>10555.62</v>
      </c>
      <c r="G320" s="72"/>
      <c r="H320" s="72"/>
    </row>
    <row r="321" spans="1:8">
      <c r="A321" s="12" t="s">
        <v>26</v>
      </c>
      <c r="B321" s="12" t="s">
        <v>299</v>
      </c>
      <c r="C321" s="12" t="s">
        <v>11</v>
      </c>
      <c r="D321" s="22" t="s">
        <v>267</v>
      </c>
      <c r="E321" s="50" t="s">
        <v>268</v>
      </c>
      <c r="F321" s="73">
        <f>F322</f>
        <v>10555.62</v>
      </c>
      <c r="G321" s="72"/>
      <c r="H321" s="72"/>
    </row>
    <row r="322" spans="1:8" ht="120">
      <c r="A322" s="12" t="s">
        <v>26</v>
      </c>
      <c r="B322" s="12" t="s">
        <v>299</v>
      </c>
      <c r="C322" s="12" t="s">
        <v>11</v>
      </c>
      <c r="D322" s="22">
        <v>812</v>
      </c>
      <c r="E322" s="50" t="s">
        <v>375</v>
      </c>
      <c r="F322" s="73">
        <v>10555.62</v>
      </c>
      <c r="G322" s="72"/>
      <c r="H322" s="72"/>
    </row>
    <row r="323" spans="1:8" ht="24">
      <c r="A323" s="12" t="s">
        <v>26</v>
      </c>
      <c r="B323" s="12" t="s">
        <v>299</v>
      </c>
      <c r="C323" s="90">
        <v>9940020810</v>
      </c>
      <c r="D323" s="115"/>
      <c r="E323" s="92" t="s">
        <v>368</v>
      </c>
      <c r="F323" s="73">
        <f>F325</f>
        <v>4207.0590000000002</v>
      </c>
      <c r="G323" s="72"/>
      <c r="H323" s="72"/>
    </row>
    <row r="324" spans="1:8" ht="24">
      <c r="A324" s="12" t="s">
        <v>26</v>
      </c>
      <c r="B324" s="12" t="s">
        <v>299</v>
      </c>
      <c r="C324" s="109">
        <v>9940020810</v>
      </c>
      <c r="D324" s="31" t="s">
        <v>261</v>
      </c>
      <c r="E324" s="51" t="s">
        <v>262</v>
      </c>
      <c r="F324" s="73">
        <f>F325</f>
        <v>4207.0590000000002</v>
      </c>
      <c r="G324" s="72"/>
      <c r="H324" s="72"/>
    </row>
    <row r="325" spans="1:8" ht="24">
      <c r="A325" s="12" t="s">
        <v>26</v>
      </c>
      <c r="B325" s="12" t="s">
        <v>299</v>
      </c>
      <c r="C325" s="109">
        <v>9940020810</v>
      </c>
      <c r="D325" s="22" t="s">
        <v>263</v>
      </c>
      <c r="E325" s="50" t="s">
        <v>264</v>
      </c>
      <c r="F325" s="73">
        <v>4207.0590000000002</v>
      </c>
      <c r="G325" s="72"/>
      <c r="H325" s="72"/>
    </row>
    <row r="326" spans="1:8" ht="36">
      <c r="A326" s="12" t="s">
        <v>26</v>
      </c>
      <c r="B326" s="12" t="s">
        <v>299</v>
      </c>
      <c r="C326" s="33" t="s">
        <v>276</v>
      </c>
      <c r="D326" s="22"/>
      <c r="E326" s="50" t="s">
        <v>341</v>
      </c>
      <c r="F326" s="73">
        <f>F327</f>
        <v>24700.767</v>
      </c>
      <c r="G326" s="73"/>
      <c r="H326" s="73"/>
    </row>
    <row r="327" spans="1:8" ht="36">
      <c r="A327" s="12" t="s">
        <v>26</v>
      </c>
      <c r="B327" s="12" t="s">
        <v>299</v>
      </c>
      <c r="C327" s="33" t="s">
        <v>277</v>
      </c>
      <c r="D327" s="22"/>
      <c r="E327" s="50" t="s">
        <v>279</v>
      </c>
      <c r="F327" s="73">
        <f>F328</f>
        <v>24700.767</v>
      </c>
      <c r="G327" s="73"/>
      <c r="H327" s="73"/>
    </row>
    <row r="328" spans="1:8" ht="36">
      <c r="A328" s="12" t="s">
        <v>26</v>
      </c>
      <c r="B328" s="12" t="s">
        <v>299</v>
      </c>
      <c r="C328" s="33" t="s">
        <v>281</v>
      </c>
      <c r="D328" s="22"/>
      <c r="E328" s="50" t="s">
        <v>280</v>
      </c>
      <c r="F328" s="73">
        <f>F329+F332+F335+F338+F341+F344+F353+F350+F347</f>
        <v>24700.767</v>
      </c>
      <c r="G328" s="73"/>
      <c r="H328" s="73"/>
    </row>
    <row r="329" spans="1:8" ht="36">
      <c r="A329" s="12" t="s">
        <v>26</v>
      </c>
      <c r="B329" s="12" t="s">
        <v>299</v>
      </c>
      <c r="C329" s="33" t="s">
        <v>3</v>
      </c>
      <c r="D329" s="22"/>
      <c r="E329" s="50" t="s">
        <v>4</v>
      </c>
      <c r="F329" s="73">
        <f>F330</f>
        <v>174.49</v>
      </c>
      <c r="G329" s="73"/>
      <c r="H329" s="73"/>
    </row>
    <row r="330" spans="1:8" ht="36">
      <c r="A330" s="12" t="s">
        <v>26</v>
      </c>
      <c r="B330" s="12" t="s">
        <v>299</v>
      </c>
      <c r="C330" s="33" t="s">
        <v>3</v>
      </c>
      <c r="D330" s="22">
        <v>400</v>
      </c>
      <c r="E330" s="50" t="s">
        <v>423</v>
      </c>
      <c r="F330" s="73">
        <f>F331</f>
        <v>174.49</v>
      </c>
      <c r="G330" s="73"/>
      <c r="H330" s="73"/>
    </row>
    <row r="331" spans="1:8" ht="48">
      <c r="A331" s="12" t="s">
        <v>26</v>
      </c>
      <c r="B331" s="12" t="s">
        <v>299</v>
      </c>
      <c r="C331" s="33" t="s">
        <v>3</v>
      </c>
      <c r="D331" s="22">
        <v>414</v>
      </c>
      <c r="E331" s="50" t="s">
        <v>422</v>
      </c>
      <c r="F331" s="73">
        <v>174.49</v>
      </c>
      <c r="G331" s="73"/>
      <c r="H331" s="73"/>
    </row>
    <row r="332" spans="1:8" ht="48">
      <c r="A332" s="12" t="s">
        <v>26</v>
      </c>
      <c r="B332" s="12" t="s">
        <v>299</v>
      </c>
      <c r="C332" s="33" t="s">
        <v>5</v>
      </c>
      <c r="D332" s="22"/>
      <c r="E332" s="50" t="s">
        <v>6</v>
      </c>
      <c r="F332" s="73">
        <f>F333</f>
        <v>2003.68</v>
      </c>
      <c r="G332" s="73"/>
      <c r="H332" s="73"/>
    </row>
    <row r="333" spans="1:8" ht="36">
      <c r="A333" s="12" t="s">
        <v>26</v>
      </c>
      <c r="B333" s="12" t="s">
        <v>299</v>
      </c>
      <c r="C333" s="33" t="s">
        <v>5</v>
      </c>
      <c r="D333" s="22">
        <v>400</v>
      </c>
      <c r="E333" s="50" t="s">
        <v>423</v>
      </c>
      <c r="F333" s="73">
        <f>F334</f>
        <v>2003.68</v>
      </c>
      <c r="G333" s="73"/>
      <c r="H333" s="73"/>
    </row>
    <row r="334" spans="1:8" ht="48">
      <c r="A334" s="12" t="s">
        <v>26</v>
      </c>
      <c r="B334" s="12" t="s">
        <v>299</v>
      </c>
      <c r="C334" s="33" t="s">
        <v>5</v>
      </c>
      <c r="D334" s="22">
        <v>414</v>
      </c>
      <c r="E334" s="50" t="s">
        <v>422</v>
      </c>
      <c r="F334" s="73">
        <v>2003.68</v>
      </c>
      <c r="G334" s="73"/>
      <c r="H334" s="73"/>
    </row>
    <row r="335" spans="1:8" ht="24">
      <c r="A335" s="12" t="s">
        <v>26</v>
      </c>
      <c r="B335" s="12" t="s">
        <v>299</v>
      </c>
      <c r="C335" s="12" t="s">
        <v>7</v>
      </c>
      <c r="D335" s="12"/>
      <c r="E335" s="50" t="s">
        <v>8</v>
      </c>
      <c r="F335" s="73">
        <f>F336</f>
        <v>1617.327</v>
      </c>
      <c r="G335" s="73"/>
      <c r="H335" s="73"/>
    </row>
    <row r="336" spans="1:8" ht="36">
      <c r="A336" s="12" t="s">
        <v>26</v>
      </c>
      <c r="B336" s="12" t="s">
        <v>299</v>
      </c>
      <c r="C336" s="12" t="s">
        <v>7</v>
      </c>
      <c r="D336" s="22">
        <v>400</v>
      </c>
      <c r="E336" s="50" t="s">
        <v>423</v>
      </c>
      <c r="F336" s="73">
        <f>F337</f>
        <v>1617.327</v>
      </c>
      <c r="G336" s="73"/>
      <c r="H336" s="73"/>
    </row>
    <row r="337" spans="1:8" ht="48">
      <c r="A337" s="12" t="s">
        <v>26</v>
      </c>
      <c r="B337" s="12" t="s">
        <v>299</v>
      </c>
      <c r="C337" s="12" t="s">
        <v>7</v>
      </c>
      <c r="D337" s="22">
        <v>414</v>
      </c>
      <c r="E337" s="50" t="s">
        <v>422</v>
      </c>
      <c r="F337" s="73">
        <v>1617.327</v>
      </c>
      <c r="G337" s="73"/>
      <c r="H337" s="73"/>
    </row>
    <row r="338" spans="1:8" ht="36">
      <c r="A338" s="12" t="s">
        <v>26</v>
      </c>
      <c r="B338" s="12" t="s">
        <v>299</v>
      </c>
      <c r="C338" s="33" t="s">
        <v>9</v>
      </c>
      <c r="D338" s="22"/>
      <c r="E338" s="50" t="s">
        <v>10</v>
      </c>
      <c r="F338" s="73">
        <f>F339</f>
        <v>2587.6889999999999</v>
      </c>
      <c r="G338" s="73"/>
      <c r="H338" s="73"/>
    </row>
    <row r="339" spans="1:8" ht="36">
      <c r="A339" s="12" t="s">
        <v>26</v>
      </c>
      <c r="B339" s="12" t="s">
        <v>299</v>
      </c>
      <c r="C339" s="33" t="s">
        <v>9</v>
      </c>
      <c r="D339" s="22">
        <v>400</v>
      </c>
      <c r="E339" s="50" t="s">
        <v>423</v>
      </c>
      <c r="F339" s="73">
        <f>F340</f>
        <v>2587.6889999999999</v>
      </c>
      <c r="G339" s="73"/>
      <c r="H339" s="73"/>
    </row>
    <row r="340" spans="1:8" ht="48">
      <c r="A340" s="12" t="s">
        <v>26</v>
      </c>
      <c r="B340" s="12" t="s">
        <v>299</v>
      </c>
      <c r="C340" s="33" t="s">
        <v>9</v>
      </c>
      <c r="D340" s="22">
        <v>414</v>
      </c>
      <c r="E340" s="50" t="s">
        <v>422</v>
      </c>
      <c r="F340" s="73">
        <v>2587.6889999999999</v>
      </c>
      <c r="G340" s="73"/>
      <c r="H340" s="73"/>
    </row>
    <row r="341" spans="1:8" ht="36">
      <c r="A341" s="12" t="s">
        <v>26</v>
      </c>
      <c r="B341" s="12" t="s">
        <v>299</v>
      </c>
      <c r="C341" s="33" t="s">
        <v>284</v>
      </c>
      <c r="D341" s="22"/>
      <c r="E341" s="50" t="s">
        <v>285</v>
      </c>
      <c r="F341" s="73">
        <f>F342</f>
        <v>775.75</v>
      </c>
      <c r="G341" s="73"/>
      <c r="H341" s="73"/>
    </row>
    <row r="342" spans="1:8" ht="36">
      <c r="A342" s="12" t="s">
        <v>26</v>
      </c>
      <c r="B342" s="12" t="s">
        <v>299</v>
      </c>
      <c r="C342" s="33" t="s">
        <v>284</v>
      </c>
      <c r="D342" s="22">
        <v>400</v>
      </c>
      <c r="E342" s="50" t="s">
        <v>423</v>
      </c>
      <c r="F342" s="73">
        <f>F343</f>
        <v>775.75</v>
      </c>
      <c r="G342" s="73"/>
      <c r="H342" s="73"/>
    </row>
    <row r="343" spans="1:8" ht="48">
      <c r="A343" s="12" t="s">
        <v>26</v>
      </c>
      <c r="B343" s="12" t="s">
        <v>299</v>
      </c>
      <c r="C343" s="33" t="s">
        <v>284</v>
      </c>
      <c r="D343" s="22">
        <v>414</v>
      </c>
      <c r="E343" s="50" t="s">
        <v>422</v>
      </c>
      <c r="F343" s="73">
        <v>775.75</v>
      </c>
      <c r="G343" s="73"/>
      <c r="H343" s="73"/>
    </row>
    <row r="344" spans="1:8" ht="36">
      <c r="A344" s="12" t="s">
        <v>26</v>
      </c>
      <c r="B344" s="12" t="s">
        <v>299</v>
      </c>
      <c r="C344" s="33" t="s">
        <v>286</v>
      </c>
      <c r="D344" s="22"/>
      <c r="E344" s="50" t="s">
        <v>287</v>
      </c>
      <c r="F344" s="73">
        <f>F345</f>
        <v>3900</v>
      </c>
      <c r="G344" s="73"/>
      <c r="H344" s="73"/>
    </row>
    <row r="345" spans="1:8">
      <c r="A345" s="12" t="s">
        <v>26</v>
      </c>
      <c r="B345" s="12" t="s">
        <v>299</v>
      </c>
      <c r="C345" s="33" t="s">
        <v>286</v>
      </c>
      <c r="D345" s="22">
        <v>500</v>
      </c>
      <c r="E345" s="50" t="s">
        <v>310</v>
      </c>
      <c r="F345" s="73">
        <f>F346</f>
        <v>3900</v>
      </c>
      <c r="G345" s="73"/>
      <c r="H345" s="73"/>
    </row>
    <row r="346" spans="1:8">
      <c r="A346" s="12" t="s">
        <v>26</v>
      </c>
      <c r="B346" s="12" t="s">
        <v>299</v>
      </c>
      <c r="C346" s="33" t="s">
        <v>286</v>
      </c>
      <c r="D346" s="27" t="s">
        <v>311</v>
      </c>
      <c r="E346" s="50" t="s">
        <v>312</v>
      </c>
      <c r="F346" s="73">
        <v>3900</v>
      </c>
      <c r="G346" s="73"/>
      <c r="H346" s="73"/>
    </row>
    <row r="347" spans="1:8" ht="48">
      <c r="A347" s="12" t="s">
        <v>26</v>
      </c>
      <c r="B347" s="12" t="s">
        <v>299</v>
      </c>
      <c r="C347" s="33" t="s">
        <v>659</v>
      </c>
      <c r="D347" s="27"/>
      <c r="E347" s="114" t="s">
        <v>658</v>
      </c>
      <c r="F347" s="73">
        <f>F348</f>
        <v>777.13099999999997</v>
      </c>
      <c r="G347" s="73"/>
      <c r="H347" s="73"/>
    </row>
    <row r="348" spans="1:8">
      <c r="A348" s="12" t="s">
        <v>26</v>
      </c>
      <c r="B348" s="12" t="s">
        <v>299</v>
      </c>
      <c r="C348" s="33" t="s">
        <v>659</v>
      </c>
      <c r="D348" s="22">
        <v>500</v>
      </c>
      <c r="E348" s="50" t="s">
        <v>310</v>
      </c>
      <c r="F348" s="73">
        <f>F349</f>
        <v>777.13099999999997</v>
      </c>
      <c r="G348" s="73"/>
      <c r="H348" s="73"/>
    </row>
    <row r="349" spans="1:8">
      <c r="A349" s="12" t="s">
        <v>26</v>
      </c>
      <c r="B349" s="12" t="s">
        <v>299</v>
      </c>
      <c r="C349" s="33" t="s">
        <v>659</v>
      </c>
      <c r="D349" s="27" t="s">
        <v>311</v>
      </c>
      <c r="E349" s="50" t="s">
        <v>312</v>
      </c>
      <c r="F349" s="73">
        <v>777.13099999999997</v>
      </c>
      <c r="G349" s="73"/>
      <c r="H349" s="73"/>
    </row>
    <row r="350" spans="1:8" ht="48">
      <c r="A350" s="12" t="s">
        <v>26</v>
      </c>
      <c r="B350" s="12" t="s">
        <v>299</v>
      </c>
      <c r="C350" s="33" t="s">
        <v>613</v>
      </c>
      <c r="D350" s="27"/>
      <c r="E350" s="114" t="s">
        <v>612</v>
      </c>
      <c r="F350" s="73">
        <f>F351</f>
        <v>10806.3</v>
      </c>
      <c r="G350" s="73"/>
      <c r="H350" s="73"/>
    </row>
    <row r="351" spans="1:8" ht="36">
      <c r="A351" s="12" t="s">
        <v>26</v>
      </c>
      <c r="B351" s="12" t="s">
        <v>299</v>
      </c>
      <c r="C351" s="33" t="s">
        <v>613</v>
      </c>
      <c r="D351" s="22">
        <v>400</v>
      </c>
      <c r="E351" s="50" t="s">
        <v>423</v>
      </c>
      <c r="F351" s="73">
        <f>F352</f>
        <v>10806.3</v>
      </c>
      <c r="G351" s="73"/>
      <c r="H351" s="73"/>
    </row>
    <row r="352" spans="1:8" ht="48">
      <c r="A352" s="12" t="s">
        <v>26</v>
      </c>
      <c r="B352" s="12" t="s">
        <v>299</v>
      </c>
      <c r="C352" s="33" t="s">
        <v>613</v>
      </c>
      <c r="D352" s="22">
        <v>414</v>
      </c>
      <c r="E352" s="50" t="s">
        <v>422</v>
      </c>
      <c r="F352" s="73">
        <v>10806.3</v>
      </c>
      <c r="G352" s="73"/>
      <c r="H352" s="73"/>
    </row>
    <row r="353" spans="1:8" ht="36">
      <c r="A353" s="12" t="s">
        <v>26</v>
      </c>
      <c r="B353" s="12" t="s">
        <v>299</v>
      </c>
      <c r="C353" s="33" t="s">
        <v>469</v>
      </c>
      <c r="D353" s="22"/>
      <c r="E353" s="92" t="s">
        <v>13</v>
      </c>
      <c r="F353" s="73">
        <f>F354</f>
        <v>2058.4</v>
      </c>
      <c r="G353" s="73"/>
      <c r="H353" s="73"/>
    </row>
    <row r="354" spans="1:8" ht="36">
      <c r="A354" s="12" t="s">
        <v>26</v>
      </c>
      <c r="B354" s="12" t="s">
        <v>299</v>
      </c>
      <c r="C354" s="33" t="s">
        <v>469</v>
      </c>
      <c r="D354" s="22">
        <v>400</v>
      </c>
      <c r="E354" s="50" t="s">
        <v>423</v>
      </c>
      <c r="F354" s="73">
        <f>F355</f>
        <v>2058.4</v>
      </c>
      <c r="G354" s="73"/>
      <c r="H354" s="73"/>
    </row>
    <row r="355" spans="1:8" ht="48">
      <c r="A355" s="12" t="s">
        <v>26</v>
      </c>
      <c r="B355" s="12" t="s">
        <v>299</v>
      </c>
      <c r="C355" s="33" t="s">
        <v>469</v>
      </c>
      <c r="D355" s="22">
        <v>414</v>
      </c>
      <c r="E355" s="50" t="s">
        <v>422</v>
      </c>
      <c r="F355" s="73">
        <v>2058.4</v>
      </c>
      <c r="G355" s="73"/>
      <c r="H355" s="73"/>
    </row>
    <row r="356" spans="1:8">
      <c r="A356" s="25" t="s">
        <v>270</v>
      </c>
      <c r="B356" s="25" t="s">
        <v>253</v>
      </c>
      <c r="C356" s="26"/>
      <c r="D356" s="22"/>
      <c r="E356" s="54" t="s">
        <v>298</v>
      </c>
      <c r="F356" s="72">
        <f>F357+F405+F502+F591+F604+F636</f>
        <v>1096785.108</v>
      </c>
      <c r="G356" s="72">
        <f>G357+G405+G502+G591+G604+G636</f>
        <v>1006048.8</v>
      </c>
      <c r="H356" s="72">
        <f>H357+H405+H502+H591+H604+H636</f>
        <v>979316.47</v>
      </c>
    </row>
    <row r="357" spans="1:8">
      <c r="A357" s="22" t="s">
        <v>270</v>
      </c>
      <c r="B357" s="22" t="s">
        <v>259</v>
      </c>
      <c r="C357" s="12"/>
      <c r="D357" s="22"/>
      <c r="E357" s="58" t="s">
        <v>397</v>
      </c>
      <c r="F357" s="72">
        <f>F358+F396</f>
        <v>395095.67700000003</v>
      </c>
      <c r="G357" s="72">
        <f>G358+G396</f>
        <v>369286.6</v>
      </c>
      <c r="H357" s="72">
        <f>H358+H396</f>
        <v>356616.67</v>
      </c>
    </row>
    <row r="358" spans="1:8" ht="24">
      <c r="A358" s="22" t="s">
        <v>270</v>
      </c>
      <c r="B358" s="22" t="s">
        <v>259</v>
      </c>
      <c r="C358" s="12" t="s">
        <v>141</v>
      </c>
      <c r="D358" s="22"/>
      <c r="E358" s="50" t="s">
        <v>113</v>
      </c>
      <c r="F358" s="73">
        <f>F359</f>
        <v>393775.67700000003</v>
      </c>
      <c r="G358" s="73">
        <f>G359</f>
        <v>369286.6</v>
      </c>
      <c r="H358" s="73">
        <f>H359</f>
        <v>356616.67</v>
      </c>
    </row>
    <row r="359" spans="1:8" ht="24">
      <c r="A359" s="22" t="s">
        <v>270</v>
      </c>
      <c r="B359" s="22" t="s">
        <v>259</v>
      </c>
      <c r="C359" s="12" t="s">
        <v>142</v>
      </c>
      <c r="D359" s="22"/>
      <c r="E359" s="50" t="s">
        <v>114</v>
      </c>
      <c r="F359" s="73">
        <f>F360+F382+F386</f>
        <v>393775.67700000003</v>
      </c>
      <c r="G359" s="73">
        <f>G360+G382+G386</f>
        <v>369286.6</v>
      </c>
      <c r="H359" s="73">
        <f>H360+H382+H386</f>
        <v>356616.67</v>
      </c>
    </row>
    <row r="360" spans="1:8" ht="60">
      <c r="A360" s="22" t="s">
        <v>270</v>
      </c>
      <c r="B360" s="22" t="s">
        <v>259</v>
      </c>
      <c r="C360" s="12" t="s">
        <v>143</v>
      </c>
      <c r="D360" s="22"/>
      <c r="E360" s="50" t="s">
        <v>166</v>
      </c>
      <c r="F360" s="73">
        <f>F361+F364+F367+F370+F373+F376+F379</f>
        <v>195812.28899999999</v>
      </c>
      <c r="G360" s="73">
        <f>G361+G364</f>
        <v>182938</v>
      </c>
      <c r="H360" s="73">
        <f>H361+H364</f>
        <v>182938</v>
      </c>
    </row>
    <row r="361" spans="1:8" ht="24">
      <c r="A361" s="22" t="s">
        <v>270</v>
      </c>
      <c r="B361" s="22" t="s">
        <v>259</v>
      </c>
      <c r="C361" s="12" t="s">
        <v>470</v>
      </c>
      <c r="D361" s="22"/>
      <c r="E361" s="50" t="s">
        <v>398</v>
      </c>
      <c r="F361" s="73">
        <f t="shared" ref="F361:H362" si="24">F362</f>
        <v>140087.95800000001</v>
      </c>
      <c r="G361" s="73">
        <f t="shared" si="24"/>
        <v>137938</v>
      </c>
      <c r="H361" s="73">
        <f t="shared" si="24"/>
        <v>137938</v>
      </c>
    </row>
    <row r="362" spans="1:8" ht="48">
      <c r="A362" s="22" t="s">
        <v>270</v>
      </c>
      <c r="B362" s="22" t="s">
        <v>259</v>
      </c>
      <c r="C362" s="12" t="s">
        <v>470</v>
      </c>
      <c r="D362" s="31" t="s">
        <v>301</v>
      </c>
      <c r="E362" s="51" t="s">
        <v>302</v>
      </c>
      <c r="F362" s="73">
        <f t="shared" si="24"/>
        <v>140087.95800000001</v>
      </c>
      <c r="G362" s="73">
        <f t="shared" si="24"/>
        <v>137938</v>
      </c>
      <c r="H362" s="73">
        <f t="shared" si="24"/>
        <v>137938</v>
      </c>
    </row>
    <row r="363" spans="1:8" ht="72">
      <c r="A363" s="22" t="s">
        <v>270</v>
      </c>
      <c r="B363" s="22" t="s">
        <v>259</v>
      </c>
      <c r="C363" s="12" t="s">
        <v>470</v>
      </c>
      <c r="D363" s="22" t="s">
        <v>304</v>
      </c>
      <c r="E363" s="50" t="s">
        <v>643</v>
      </c>
      <c r="F363" s="73">
        <v>140087.95800000001</v>
      </c>
      <c r="G363" s="73">
        <v>137938</v>
      </c>
      <c r="H363" s="73">
        <v>137938</v>
      </c>
    </row>
    <row r="364" spans="1:8" ht="36">
      <c r="A364" s="22" t="s">
        <v>270</v>
      </c>
      <c r="B364" s="22" t="s">
        <v>259</v>
      </c>
      <c r="C364" s="12" t="s">
        <v>471</v>
      </c>
      <c r="D364" s="22"/>
      <c r="E364" s="50" t="s">
        <v>167</v>
      </c>
      <c r="F364" s="73">
        <f t="shared" ref="F364:H365" si="25">F365</f>
        <v>40000</v>
      </c>
      <c r="G364" s="73">
        <f t="shared" si="25"/>
        <v>45000</v>
      </c>
      <c r="H364" s="73">
        <f t="shared" si="25"/>
        <v>45000</v>
      </c>
    </row>
    <row r="365" spans="1:8" ht="48">
      <c r="A365" s="22" t="s">
        <v>270</v>
      </c>
      <c r="B365" s="22" t="s">
        <v>259</v>
      </c>
      <c r="C365" s="12" t="s">
        <v>471</v>
      </c>
      <c r="D365" s="31" t="s">
        <v>301</v>
      </c>
      <c r="E365" s="51" t="s">
        <v>302</v>
      </c>
      <c r="F365" s="73">
        <f t="shared" si="25"/>
        <v>40000</v>
      </c>
      <c r="G365" s="73">
        <f t="shared" si="25"/>
        <v>45000</v>
      </c>
      <c r="H365" s="73">
        <f t="shared" si="25"/>
        <v>45000</v>
      </c>
    </row>
    <row r="366" spans="1:8" ht="72">
      <c r="A366" s="22" t="s">
        <v>270</v>
      </c>
      <c r="B366" s="22" t="s">
        <v>259</v>
      </c>
      <c r="C366" s="12" t="s">
        <v>471</v>
      </c>
      <c r="D366" s="22" t="s">
        <v>404</v>
      </c>
      <c r="E366" s="50" t="s">
        <v>643</v>
      </c>
      <c r="F366" s="73">
        <v>40000</v>
      </c>
      <c r="G366" s="73">
        <v>45000</v>
      </c>
      <c r="H366" s="73">
        <v>45000</v>
      </c>
    </row>
    <row r="367" spans="1:8" ht="36">
      <c r="A367" s="22" t="s">
        <v>270</v>
      </c>
      <c r="B367" s="22" t="s">
        <v>259</v>
      </c>
      <c r="C367" s="12" t="s">
        <v>580</v>
      </c>
      <c r="D367" s="22"/>
      <c r="E367" s="50" t="s">
        <v>581</v>
      </c>
      <c r="F367" s="73">
        <f>F368</f>
        <v>1327.59</v>
      </c>
      <c r="G367" s="73"/>
      <c r="H367" s="73"/>
    </row>
    <row r="368" spans="1:8" ht="48">
      <c r="A368" s="22" t="s">
        <v>270</v>
      </c>
      <c r="B368" s="22" t="s">
        <v>259</v>
      </c>
      <c r="C368" s="12" t="s">
        <v>580</v>
      </c>
      <c r="D368" s="31" t="s">
        <v>301</v>
      </c>
      <c r="E368" s="51" t="s">
        <v>302</v>
      </c>
      <c r="F368" s="73">
        <f>F369</f>
        <v>1327.59</v>
      </c>
      <c r="G368" s="73"/>
      <c r="H368" s="73"/>
    </row>
    <row r="369" spans="1:8" ht="72">
      <c r="A369" s="22" t="s">
        <v>270</v>
      </c>
      <c r="B369" s="22" t="s">
        <v>259</v>
      </c>
      <c r="C369" s="12" t="s">
        <v>580</v>
      </c>
      <c r="D369" s="22" t="s">
        <v>404</v>
      </c>
      <c r="E369" s="50" t="s">
        <v>643</v>
      </c>
      <c r="F369" s="73">
        <v>1327.59</v>
      </c>
      <c r="G369" s="73"/>
      <c r="H369" s="73"/>
    </row>
    <row r="370" spans="1:8" ht="48">
      <c r="A370" s="22" t="s">
        <v>270</v>
      </c>
      <c r="B370" s="22" t="s">
        <v>259</v>
      </c>
      <c r="C370" s="12" t="s">
        <v>574</v>
      </c>
      <c r="D370" s="22"/>
      <c r="E370" s="50" t="s">
        <v>575</v>
      </c>
      <c r="F370" s="73">
        <f>F371</f>
        <v>115.34099999999999</v>
      </c>
      <c r="G370" s="73"/>
      <c r="H370" s="73"/>
    </row>
    <row r="371" spans="1:8" ht="48">
      <c r="A371" s="22" t="s">
        <v>270</v>
      </c>
      <c r="B371" s="22" t="s">
        <v>259</v>
      </c>
      <c r="C371" s="12" t="s">
        <v>574</v>
      </c>
      <c r="D371" s="31" t="s">
        <v>301</v>
      </c>
      <c r="E371" s="51" t="s">
        <v>302</v>
      </c>
      <c r="F371" s="73">
        <f>F372</f>
        <v>115.34099999999999</v>
      </c>
      <c r="G371" s="73"/>
      <c r="H371" s="73"/>
    </row>
    <row r="372" spans="1:8" ht="24">
      <c r="A372" s="22" t="s">
        <v>270</v>
      </c>
      <c r="B372" s="22" t="s">
        <v>259</v>
      </c>
      <c r="C372" s="12" t="s">
        <v>574</v>
      </c>
      <c r="D372" s="22">
        <v>612</v>
      </c>
      <c r="E372" s="50" t="s">
        <v>552</v>
      </c>
      <c r="F372" s="73">
        <v>115.34099999999999</v>
      </c>
      <c r="G372" s="73"/>
      <c r="H372" s="73"/>
    </row>
    <row r="373" spans="1:8" ht="36">
      <c r="A373" s="22" t="s">
        <v>270</v>
      </c>
      <c r="B373" s="22" t="s">
        <v>259</v>
      </c>
      <c r="C373" s="12" t="s">
        <v>584</v>
      </c>
      <c r="D373" s="22"/>
      <c r="E373" s="50" t="s">
        <v>585</v>
      </c>
      <c r="F373" s="73">
        <f>F374</f>
        <v>300</v>
      </c>
      <c r="G373" s="73"/>
      <c r="H373" s="73"/>
    </row>
    <row r="374" spans="1:8" ht="48">
      <c r="A374" s="22" t="s">
        <v>270</v>
      </c>
      <c r="B374" s="22" t="s">
        <v>259</v>
      </c>
      <c r="C374" s="12" t="s">
        <v>584</v>
      </c>
      <c r="D374" s="31" t="s">
        <v>301</v>
      </c>
      <c r="E374" s="51" t="s">
        <v>302</v>
      </c>
      <c r="F374" s="73">
        <f>F375</f>
        <v>300</v>
      </c>
      <c r="G374" s="73"/>
      <c r="H374" s="73"/>
    </row>
    <row r="375" spans="1:8" s="2" customFormat="1" ht="24">
      <c r="A375" s="22" t="s">
        <v>270</v>
      </c>
      <c r="B375" s="22" t="s">
        <v>259</v>
      </c>
      <c r="C375" s="12" t="s">
        <v>584</v>
      </c>
      <c r="D375" s="22">
        <v>612</v>
      </c>
      <c r="E375" s="50" t="s">
        <v>552</v>
      </c>
      <c r="F375" s="73">
        <v>300</v>
      </c>
      <c r="G375" s="73"/>
      <c r="H375" s="73"/>
    </row>
    <row r="376" spans="1:8" s="2" customFormat="1" ht="60">
      <c r="A376" s="22" t="s">
        <v>270</v>
      </c>
      <c r="B376" s="22" t="s">
        <v>259</v>
      </c>
      <c r="C376" s="12" t="s">
        <v>622</v>
      </c>
      <c r="D376" s="22"/>
      <c r="E376" s="50" t="s">
        <v>619</v>
      </c>
      <c r="F376" s="73">
        <f>F377</f>
        <v>12658.1</v>
      </c>
      <c r="G376" s="73"/>
      <c r="H376" s="73"/>
    </row>
    <row r="377" spans="1:8" s="2" customFormat="1" ht="48">
      <c r="A377" s="22" t="s">
        <v>270</v>
      </c>
      <c r="B377" s="22" t="s">
        <v>259</v>
      </c>
      <c r="C377" s="12" t="s">
        <v>622</v>
      </c>
      <c r="D377" s="31" t="s">
        <v>301</v>
      </c>
      <c r="E377" s="51" t="s">
        <v>302</v>
      </c>
      <c r="F377" s="73">
        <f>F378</f>
        <v>12658.1</v>
      </c>
      <c r="G377" s="73"/>
      <c r="H377" s="73"/>
    </row>
    <row r="378" spans="1:8" s="2" customFormat="1" ht="72">
      <c r="A378" s="22" t="s">
        <v>270</v>
      </c>
      <c r="B378" s="22" t="s">
        <v>259</v>
      </c>
      <c r="C378" s="12" t="s">
        <v>622</v>
      </c>
      <c r="D378" s="22" t="s">
        <v>404</v>
      </c>
      <c r="E378" s="50" t="s">
        <v>643</v>
      </c>
      <c r="F378" s="73">
        <v>12658.1</v>
      </c>
      <c r="G378" s="73"/>
      <c r="H378" s="73"/>
    </row>
    <row r="379" spans="1:8" s="2" customFormat="1" ht="60">
      <c r="A379" s="22" t="s">
        <v>270</v>
      </c>
      <c r="B379" s="22" t="s">
        <v>259</v>
      </c>
      <c r="C379" s="12" t="s">
        <v>620</v>
      </c>
      <c r="D379" s="22"/>
      <c r="E379" s="50" t="s">
        <v>621</v>
      </c>
      <c r="F379" s="73">
        <f>F380</f>
        <v>1323.3</v>
      </c>
      <c r="G379" s="73"/>
      <c r="H379" s="73"/>
    </row>
    <row r="380" spans="1:8" s="2" customFormat="1" ht="48">
      <c r="A380" s="22" t="s">
        <v>270</v>
      </c>
      <c r="B380" s="22" t="s">
        <v>259</v>
      </c>
      <c r="C380" s="12" t="s">
        <v>620</v>
      </c>
      <c r="D380" s="31" t="s">
        <v>301</v>
      </c>
      <c r="E380" s="51" t="s">
        <v>302</v>
      </c>
      <c r="F380" s="73">
        <f>F381</f>
        <v>1323.3</v>
      </c>
      <c r="G380" s="73"/>
      <c r="H380" s="73"/>
    </row>
    <row r="381" spans="1:8" s="2" customFormat="1" ht="72">
      <c r="A381" s="22" t="s">
        <v>270</v>
      </c>
      <c r="B381" s="22" t="s">
        <v>259</v>
      </c>
      <c r="C381" s="12" t="s">
        <v>620</v>
      </c>
      <c r="D381" s="22" t="s">
        <v>404</v>
      </c>
      <c r="E381" s="50" t="s">
        <v>643</v>
      </c>
      <c r="F381" s="73">
        <v>1323.3</v>
      </c>
      <c r="G381" s="73"/>
      <c r="H381" s="73"/>
    </row>
    <row r="382" spans="1:8" s="2" customFormat="1" ht="72">
      <c r="A382" s="22" t="s">
        <v>270</v>
      </c>
      <c r="B382" s="22" t="s">
        <v>259</v>
      </c>
      <c r="C382" s="12" t="s">
        <v>212</v>
      </c>
      <c r="D382" s="22"/>
      <c r="E382" s="50" t="s">
        <v>168</v>
      </c>
      <c r="F382" s="73">
        <f>F383</f>
        <v>193917.2</v>
      </c>
      <c r="G382" s="73">
        <v>173348.6</v>
      </c>
      <c r="H382" s="73">
        <v>173348.6</v>
      </c>
    </row>
    <row r="383" spans="1:8" s="2" customFormat="1" ht="72">
      <c r="A383" s="22" t="s">
        <v>270</v>
      </c>
      <c r="B383" s="22" t="s">
        <v>259</v>
      </c>
      <c r="C383" s="12" t="s">
        <v>472</v>
      </c>
      <c r="D383" s="74"/>
      <c r="E383" s="57" t="s">
        <v>213</v>
      </c>
      <c r="F383" s="73">
        <f t="shared" ref="F383:H384" si="26">F384</f>
        <v>193917.2</v>
      </c>
      <c r="G383" s="73">
        <f t="shared" si="26"/>
        <v>173348.6</v>
      </c>
      <c r="H383" s="73">
        <f t="shared" si="26"/>
        <v>173348.6</v>
      </c>
    </row>
    <row r="384" spans="1:8" s="2" customFormat="1" ht="48">
      <c r="A384" s="22" t="s">
        <v>270</v>
      </c>
      <c r="B384" s="22" t="s">
        <v>259</v>
      </c>
      <c r="C384" s="12" t="s">
        <v>472</v>
      </c>
      <c r="D384" s="31" t="s">
        <v>301</v>
      </c>
      <c r="E384" s="51" t="s">
        <v>302</v>
      </c>
      <c r="F384" s="73">
        <f>F385</f>
        <v>193917.2</v>
      </c>
      <c r="G384" s="73">
        <f t="shared" si="26"/>
        <v>173348.6</v>
      </c>
      <c r="H384" s="73">
        <f t="shared" si="26"/>
        <v>173348.6</v>
      </c>
    </row>
    <row r="385" spans="1:8" s="2" customFormat="1" ht="72">
      <c r="A385" s="22" t="s">
        <v>270</v>
      </c>
      <c r="B385" s="22" t="s">
        <v>259</v>
      </c>
      <c r="C385" s="12" t="s">
        <v>472</v>
      </c>
      <c r="D385" s="22">
        <v>611</v>
      </c>
      <c r="E385" s="50" t="s">
        <v>643</v>
      </c>
      <c r="F385" s="73">
        <v>193917.2</v>
      </c>
      <c r="G385" s="73">
        <v>173348.6</v>
      </c>
      <c r="H385" s="73">
        <v>173348.6</v>
      </c>
    </row>
    <row r="386" spans="1:8" s="2" customFormat="1" ht="60">
      <c r="A386" s="22" t="s">
        <v>270</v>
      </c>
      <c r="B386" s="22" t="s">
        <v>259</v>
      </c>
      <c r="C386" s="12" t="s">
        <v>171</v>
      </c>
      <c r="D386" s="22"/>
      <c r="E386" s="50" t="s">
        <v>169</v>
      </c>
      <c r="F386" s="73">
        <f>F387+F390+F393</f>
        <v>4046.1880000000001</v>
      </c>
      <c r="G386" s="73">
        <f t="shared" ref="G386:H388" si="27">G387</f>
        <v>13000</v>
      </c>
      <c r="H386" s="73">
        <f t="shared" si="27"/>
        <v>330.07</v>
      </c>
    </row>
    <row r="387" spans="1:8" s="2" customFormat="1" ht="48">
      <c r="A387" s="22" t="s">
        <v>270</v>
      </c>
      <c r="B387" s="22" t="s">
        <v>259</v>
      </c>
      <c r="C387" s="12" t="s">
        <v>473</v>
      </c>
      <c r="D387" s="22"/>
      <c r="E387" s="50" t="s">
        <v>170</v>
      </c>
      <c r="F387" s="73">
        <f>F388</f>
        <v>3969.5880000000002</v>
      </c>
      <c r="G387" s="73">
        <f t="shared" si="27"/>
        <v>13000</v>
      </c>
      <c r="H387" s="73">
        <f t="shared" si="27"/>
        <v>330.07</v>
      </c>
    </row>
    <row r="388" spans="1:8" s="2" customFormat="1" ht="48">
      <c r="A388" s="22" t="s">
        <v>270</v>
      </c>
      <c r="B388" s="22" t="s">
        <v>259</v>
      </c>
      <c r="C388" s="12" t="s">
        <v>473</v>
      </c>
      <c r="D388" s="31" t="s">
        <v>301</v>
      </c>
      <c r="E388" s="51" t="s">
        <v>302</v>
      </c>
      <c r="F388" s="73">
        <f>F389</f>
        <v>3969.5880000000002</v>
      </c>
      <c r="G388" s="73">
        <f t="shared" si="27"/>
        <v>13000</v>
      </c>
      <c r="H388" s="73">
        <f t="shared" si="27"/>
        <v>330.07</v>
      </c>
    </row>
    <row r="389" spans="1:8" s="2" customFormat="1" ht="24">
      <c r="A389" s="22" t="s">
        <v>270</v>
      </c>
      <c r="B389" s="22" t="s">
        <v>259</v>
      </c>
      <c r="C389" s="12" t="s">
        <v>473</v>
      </c>
      <c r="D389" s="22">
        <v>612</v>
      </c>
      <c r="E389" s="50" t="s">
        <v>552</v>
      </c>
      <c r="F389" s="73">
        <v>3969.5880000000002</v>
      </c>
      <c r="G389" s="73">
        <v>13000</v>
      </c>
      <c r="H389" s="73">
        <v>330.07</v>
      </c>
    </row>
    <row r="390" spans="1:8" s="2" customFormat="1" ht="36">
      <c r="A390" s="22" t="s">
        <v>270</v>
      </c>
      <c r="B390" s="22" t="s">
        <v>259</v>
      </c>
      <c r="C390" s="12" t="s">
        <v>637</v>
      </c>
      <c r="D390" s="22"/>
      <c r="E390" s="50" t="s">
        <v>636</v>
      </c>
      <c r="F390" s="73">
        <f>F391</f>
        <v>36.6</v>
      </c>
      <c r="G390" s="73"/>
      <c r="H390" s="73"/>
    </row>
    <row r="391" spans="1:8" s="2" customFormat="1" ht="48">
      <c r="A391" s="22" t="s">
        <v>270</v>
      </c>
      <c r="B391" s="22" t="s">
        <v>259</v>
      </c>
      <c r="C391" s="12" t="s">
        <v>637</v>
      </c>
      <c r="D391" s="31" t="s">
        <v>301</v>
      </c>
      <c r="E391" s="51" t="s">
        <v>302</v>
      </c>
      <c r="F391" s="73">
        <f>F392</f>
        <v>36.6</v>
      </c>
      <c r="G391" s="73"/>
      <c r="H391" s="73"/>
    </row>
    <row r="392" spans="1:8" s="2" customFormat="1" ht="24">
      <c r="A392" s="22" t="s">
        <v>270</v>
      </c>
      <c r="B392" s="22" t="s">
        <v>259</v>
      </c>
      <c r="C392" s="12" t="s">
        <v>637</v>
      </c>
      <c r="D392" s="22">
        <v>612</v>
      </c>
      <c r="E392" s="50" t="s">
        <v>552</v>
      </c>
      <c r="F392" s="73">
        <v>36.6</v>
      </c>
      <c r="G392" s="73"/>
      <c r="H392" s="73"/>
    </row>
    <row r="393" spans="1:8" s="2" customFormat="1" ht="48">
      <c r="A393" s="22" t="s">
        <v>270</v>
      </c>
      <c r="B393" s="22" t="s">
        <v>259</v>
      </c>
      <c r="C393" s="12" t="s">
        <v>655</v>
      </c>
      <c r="D393" s="22"/>
      <c r="E393" s="50" t="s">
        <v>652</v>
      </c>
      <c r="F393" s="73">
        <f>F394</f>
        <v>40</v>
      </c>
      <c r="G393" s="73"/>
      <c r="H393" s="73"/>
    </row>
    <row r="394" spans="1:8" s="2" customFormat="1" ht="48">
      <c r="A394" s="22" t="s">
        <v>270</v>
      </c>
      <c r="B394" s="22" t="s">
        <v>259</v>
      </c>
      <c r="C394" s="12" t="s">
        <v>655</v>
      </c>
      <c r="D394" s="31" t="s">
        <v>301</v>
      </c>
      <c r="E394" s="51" t="s">
        <v>302</v>
      </c>
      <c r="F394" s="73">
        <f>F395</f>
        <v>40</v>
      </c>
      <c r="G394" s="73"/>
      <c r="H394" s="73"/>
    </row>
    <row r="395" spans="1:8" s="2" customFormat="1" ht="24">
      <c r="A395" s="22" t="s">
        <v>270</v>
      </c>
      <c r="B395" s="22" t="s">
        <v>259</v>
      </c>
      <c r="C395" s="12" t="s">
        <v>655</v>
      </c>
      <c r="D395" s="22">
        <v>612</v>
      </c>
      <c r="E395" s="50" t="s">
        <v>552</v>
      </c>
      <c r="F395" s="73">
        <v>40</v>
      </c>
      <c r="G395" s="73"/>
      <c r="H395" s="73"/>
    </row>
    <row r="396" spans="1:8" s="2" customFormat="1" ht="36">
      <c r="A396" s="22" t="s">
        <v>270</v>
      </c>
      <c r="B396" s="22" t="s">
        <v>259</v>
      </c>
      <c r="C396" s="12" t="s">
        <v>405</v>
      </c>
      <c r="D396" s="22"/>
      <c r="E396" s="50" t="s">
        <v>335</v>
      </c>
      <c r="F396" s="73">
        <f>F397</f>
        <v>1320</v>
      </c>
      <c r="G396" s="73">
        <f>G397</f>
        <v>0</v>
      </c>
      <c r="H396" s="73"/>
    </row>
    <row r="397" spans="1:8" s="2" customFormat="1" ht="60">
      <c r="A397" s="22" t="s">
        <v>270</v>
      </c>
      <c r="B397" s="22" t="s">
        <v>259</v>
      </c>
      <c r="C397" s="35" t="s">
        <v>411</v>
      </c>
      <c r="D397" s="22"/>
      <c r="E397" s="36" t="s">
        <v>336</v>
      </c>
      <c r="F397" s="73">
        <f>F398</f>
        <v>1320</v>
      </c>
      <c r="G397" s="73">
        <f t="shared" ref="G397:H400" si="28">G398</f>
        <v>0</v>
      </c>
      <c r="H397" s="73">
        <f t="shared" si="28"/>
        <v>0</v>
      </c>
    </row>
    <row r="398" spans="1:8" s="2" customFormat="1" ht="48">
      <c r="A398" s="22" t="s">
        <v>270</v>
      </c>
      <c r="B398" s="22" t="s">
        <v>259</v>
      </c>
      <c r="C398" s="12" t="s">
        <v>412</v>
      </c>
      <c r="D398" s="22"/>
      <c r="E398" s="50" t="s">
        <v>337</v>
      </c>
      <c r="F398" s="73">
        <f>F399+F402</f>
        <v>1320</v>
      </c>
      <c r="G398" s="73">
        <f>G399</f>
        <v>0</v>
      </c>
      <c r="H398" s="73">
        <f>H399</f>
        <v>0</v>
      </c>
    </row>
    <row r="399" spans="1:8" s="2" customFormat="1" ht="36">
      <c r="A399" s="22" t="s">
        <v>270</v>
      </c>
      <c r="B399" s="22" t="s">
        <v>259</v>
      </c>
      <c r="C399" s="12" t="s">
        <v>474</v>
      </c>
      <c r="D399" s="22"/>
      <c r="E399" s="50" t="s">
        <v>313</v>
      </c>
      <c r="F399" s="73">
        <f>F400</f>
        <v>1230</v>
      </c>
      <c r="G399" s="73">
        <f t="shared" si="28"/>
        <v>0</v>
      </c>
      <c r="H399" s="73">
        <f t="shared" si="28"/>
        <v>0</v>
      </c>
    </row>
    <row r="400" spans="1:8" s="2" customFormat="1" ht="48">
      <c r="A400" s="22" t="s">
        <v>270</v>
      </c>
      <c r="B400" s="22" t="s">
        <v>259</v>
      </c>
      <c r="C400" s="12" t="s">
        <v>474</v>
      </c>
      <c r="D400" s="31" t="s">
        <v>301</v>
      </c>
      <c r="E400" s="51" t="s">
        <v>302</v>
      </c>
      <c r="F400" s="73">
        <f>F401</f>
        <v>1230</v>
      </c>
      <c r="G400" s="73">
        <f t="shared" si="28"/>
        <v>0</v>
      </c>
      <c r="H400" s="73">
        <f t="shared" si="28"/>
        <v>0</v>
      </c>
    </row>
    <row r="401" spans="1:10" s="2" customFormat="1" ht="24">
      <c r="A401" s="22" t="s">
        <v>270</v>
      </c>
      <c r="B401" s="22" t="s">
        <v>259</v>
      </c>
      <c r="C401" s="12" t="s">
        <v>474</v>
      </c>
      <c r="D401" s="22">
        <v>612</v>
      </c>
      <c r="E401" s="50" t="s">
        <v>552</v>
      </c>
      <c r="F401" s="73">
        <v>1230</v>
      </c>
      <c r="G401" s="73"/>
      <c r="H401" s="73"/>
    </row>
    <row r="402" spans="1:10" s="2" customFormat="1" ht="36">
      <c r="A402" s="22" t="s">
        <v>270</v>
      </c>
      <c r="B402" s="22" t="s">
        <v>259</v>
      </c>
      <c r="C402" s="12" t="s">
        <v>475</v>
      </c>
      <c r="D402" s="22"/>
      <c r="E402" s="50" t="s">
        <v>256</v>
      </c>
      <c r="F402" s="73">
        <f>F403</f>
        <v>90</v>
      </c>
      <c r="G402" s="73"/>
      <c r="H402" s="73"/>
    </row>
    <row r="403" spans="1:10" s="2" customFormat="1" ht="48">
      <c r="A403" s="22" t="s">
        <v>270</v>
      </c>
      <c r="B403" s="22" t="s">
        <v>259</v>
      </c>
      <c r="C403" s="12" t="s">
        <v>475</v>
      </c>
      <c r="D403" s="31" t="s">
        <v>301</v>
      </c>
      <c r="E403" s="51" t="s">
        <v>302</v>
      </c>
      <c r="F403" s="73">
        <f>F404</f>
        <v>90</v>
      </c>
      <c r="G403" s="73"/>
      <c r="H403" s="73"/>
    </row>
    <row r="404" spans="1:10" s="2" customFormat="1" ht="24">
      <c r="A404" s="22" t="s">
        <v>270</v>
      </c>
      <c r="B404" s="22" t="s">
        <v>259</v>
      </c>
      <c r="C404" s="12" t="s">
        <v>475</v>
      </c>
      <c r="D404" s="22">
        <v>612</v>
      </c>
      <c r="E404" s="50" t="s">
        <v>552</v>
      </c>
      <c r="F404" s="73">
        <v>90</v>
      </c>
      <c r="G404" s="73"/>
      <c r="H404" s="73"/>
    </row>
    <row r="405" spans="1:10" s="2" customFormat="1" ht="12.75">
      <c r="A405" s="25" t="s">
        <v>270</v>
      </c>
      <c r="B405" s="25" t="s">
        <v>299</v>
      </c>
      <c r="C405" s="12"/>
      <c r="D405" s="22"/>
      <c r="E405" s="50" t="s">
        <v>300</v>
      </c>
      <c r="F405" s="72">
        <f>F406+F481+F490</f>
        <v>553615.43900000001</v>
      </c>
      <c r="G405" s="72">
        <f>G406+G481+G490</f>
        <v>515635.9</v>
      </c>
      <c r="H405" s="72">
        <f>H406+H481+H490</f>
        <v>501383.5</v>
      </c>
      <c r="I405" s="99"/>
      <c r="J405" s="100"/>
    </row>
    <row r="406" spans="1:10" s="2" customFormat="1" ht="24">
      <c r="A406" s="22" t="s">
        <v>270</v>
      </c>
      <c r="B406" s="22" t="s">
        <v>299</v>
      </c>
      <c r="C406" s="12" t="s">
        <v>141</v>
      </c>
      <c r="D406" s="22"/>
      <c r="E406" s="50" t="s">
        <v>113</v>
      </c>
      <c r="F406" s="76">
        <f>F407</f>
        <v>550585.84900000005</v>
      </c>
      <c r="G406" s="76">
        <f>G407</f>
        <v>514545.9</v>
      </c>
      <c r="H406" s="76">
        <f>H407</f>
        <v>500293.5</v>
      </c>
    </row>
    <row r="407" spans="1:10" s="2" customFormat="1" ht="24">
      <c r="A407" s="22" t="s">
        <v>270</v>
      </c>
      <c r="B407" s="22" t="s">
        <v>299</v>
      </c>
      <c r="C407" s="12" t="s">
        <v>144</v>
      </c>
      <c r="D407" s="22"/>
      <c r="E407" s="50" t="s">
        <v>172</v>
      </c>
      <c r="F407" s="76">
        <f>F408+F451+F465+F458</f>
        <v>550585.84900000005</v>
      </c>
      <c r="G407" s="76">
        <f>G408+G451+G465</f>
        <v>514545.9</v>
      </c>
      <c r="H407" s="76">
        <f>H408+H451+H465</f>
        <v>500293.5</v>
      </c>
    </row>
    <row r="408" spans="1:10" s="2" customFormat="1" ht="72">
      <c r="A408" s="22" t="s">
        <v>270</v>
      </c>
      <c r="B408" s="22" t="s">
        <v>299</v>
      </c>
      <c r="C408" s="12" t="s">
        <v>145</v>
      </c>
      <c r="D408" s="22"/>
      <c r="E408" s="50" t="s">
        <v>174</v>
      </c>
      <c r="F408" s="76">
        <f>F409+F412+F415+F442+F439+F436+F445+F433+F430+F427+F424+F418+F421+F448</f>
        <v>521469.24900000001</v>
      </c>
      <c r="G408" s="76">
        <f>G409+G412+G415+G442+G439+G436+G445</f>
        <v>496262.9</v>
      </c>
      <c r="H408" s="76">
        <f>H409+H412+H415+H442+H439+H436+H445</f>
        <v>482010.5</v>
      </c>
    </row>
    <row r="409" spans="1:10" s="2" customFormat="1" ht="96">
      <c r="A409" s="22" t="s">
        <v>270</v>
      </c>
      <c r="B409" s="22" t="s">
        <v>299</v>
      </c>
      <c r="C409" s="35" t="s">
        <v>476</v>
      </c>
      <c r="D409" s="36"/>
      <c r="E409" s="48" t="s">
        <v>173</v>
      </c>
      <c r="F409" s="76">
        <f t="shared" ref="F409:H410" si="29">F410</f>
        <v>406434</v>
      </c>
      <c r="G409" s="76">
        <f t="shared" si="29"/>
        <v>404833.5</v>
      </c>
      <c r="H409" s="76">
        <f t="shared" si="29"/>
        <v>404833.5</v>
      </c>
    </row>
    <row r="410" spans="1:10" s="2" customFormat="1" ht="48">
      <c r="A410" s="22" t="s">
        <v>270</v>
      </c>
      <c r="B410" s="22" t="s">
        <v>299</v>
      </c>
      <c r="C410" s="35" t="s">
        <v>476</v>
      </c>
      <c r="D410" s="31" t="s">
        <v>301</v>
      </c>
      <c r="E410" s="51" t="s">
        <v>302</v>
      </c>
      <c r="F410" s="76">
        <f t="shared" si="29"/>
        <v>406434</v>
      </c>
      <c r="G410" s="76">
        <f t="shared" si="29"/>
        <v>404833.5</v>
      </c>
      <c r="H410" s="76">
        <f t="shared" si="29"/>
        <v>404833.5</v>
      </c>
    </row>
    <row r="411" spans="1:10" s="2" customFormat="1" ht="72">
      <c r="A411" s="22" t="s">
        <v>270</v>
      </c>
      <c r="B411" s="22" t="s">
        <v>299</v>
      </c>
      <c r="C411" s="35" t="s">
        <v>476</v>
      </c>
      <c r="D411" s="22" t="s">
        <v>404</v>
      </c>
      <c r="E411" s="50" t="s">
        <v>643</v>
      </c>
      <c r="F411" s="76">
        <v>406434</v>
      </c>
      <c r="G411" s="76">
        <v>404833.5</v>
      </c>
      <c r="H411" s="76">
        <v>404833.5</v>
      </c>
    </row>
    <row r="412" spans="1:10" s="2" customFormat="1" ht="24">
      <c r="A412" s="22" t="s">
        <v>270</v>
      </c>
      <c r="B412" s="22" t="s">
        <v>299</v>
      </c>
      <c r="C412" s="12" t="s">
        <v>477</v>
      </c>
      <c r="D412" s="22"/>
      <c r="E412" s="50" t="s">
        <v>553</v>
      </c>
      <c r="F412" s="76">
        <f t="shared" ref="F412:H413" si="30">F413</f>
        <v>80457.451000000001</v>
      </c>
      <c r="G412" s="76">
        <f t="shared" si="30"/>
        <v>77177</v>
      </c>
      <c r="H412" s="76">
        <f t="shared" si="30"/>
        <v>77177</v>
      </c>
    </row>
    <row r="413" spans="1:10" s="2" customFormat="1" ht="48">
      <c r="A413" s="22" t="s">
        <v>270</v>
      </c>
      <c r="B413" s="22" t="s">
        <v>299</v>
      </c>
      <c r="C413" s="12" t="s">
        <v>477</v>
      </c>
      <c r="D413" s="31" t="s">
        <v>301</v>
      </c>
      <c r="E413" s="51" t="s">
        <v>302</v>
      </c>
      <c r="F413" s="76">
        <f t="shared" si="30"/>
        <v>80457.451000000001</v>
      </c>
      <c r="G413" s="76">
        <f t="shared" si="30"/>
        <v>77177</v>
      </c>
      <c r="H413" s="76">
        <f t="shared" si="30"/>
        <v>77177</v>
      </c>
    </row>
    <row r="414" spans="1:10" s="2" customFormat="1" ht="72">
      <c r="A414" s="22" t="s">
        <v>270</v>
      </c>
      <c r="B414" s="22" t="s">
        <v>299</v>
      </c>
      <c r="C414" s="12" t="s">
        <v>477</v>
      </c>
      <c r="D414" s="22" t="s">
        <v>404</v>
      </c>
      <c r="E414" s="50" t="s">
        <v>643</v>
      </c>
      <c r="F414" s="76">
        <v>80457.451000000001</v>
      </c>
      <c r="G414" s="76">
        <v>77177</v>
      </c>
      <c r="H414" s="76">
        <v>77177</v>
      </c>
    </row>
    <row r="415" spans="1:10" s="2" customFormat="1" ht="36">
      <c r="A415" s="22" t="s">
        <v>270</v>
      </c>
      <c r="B415" s="22" t="s">
        <v>299</v>
      </c>
      <c r="C415" s="12" t="s">
        <v>478</v>
      </c>
      <c r="D415" s="22"/>
      <c r="E415" s="50" t="s">
        <v>73</v>
      </c>
      <c r="F415" s="76">
        <f>F416</f>
        <v>22257.266</v>
      </c>
      <c r="G415" s="76">
        <f t="shared" ref="F415:H416" si="31">G416</f>
        <v>14252.4</v>
      </c>
      <c r="H415" s="76">
        <f t="shared" si="31"/>
        <v>0</v>
      </c>
    </row>
    <row r="416" spans="1:10" s="2" customFormat="1" ht="48">
      <c r="A416" s="22" t="s">
        <v>270</v>
      </c>
      <c r="B416" s="22" t="s">
        <v>299</v>
      </c>
      <c r="C416" s="12" t="s">
        <v>478</v>
      </c>
      <c r="D416" s="31" t="s">
        <v>301</v>
      </c>
      <c r="E416" s="51" t="s">
        <v>302</v>
      </c>
      <c r="F416" s="76">
        <f t="shared" si="31"/>
        <v>22257.266</v>
      </c>
      <c r="G416" s="76">
        <f t="shared" si="31"/>
        <v>14252.4</v>
      </c>
      <c r="H416" s="76">
        <f t="shared" si="31"/>
        <v>0</v>
      </c>
    </row>
    <row r="417" spans="1:9" s="2" customFormat="1" ht="24">
      <c r="A417" s="22" t="s">
        <v>270</v>
      </c>
      <c r="B417" s="22" t="s">
        <v>299</v>
      </c>
      <c r="C417" s="12" t="s">
        <v>478</v>
      </c>
      <c r="D417" s="22">
        <v>612</v>
      </c>
      <c r="E417" s="50" t="s">
        <v>552</v>
      </c>
      <c r="F417" s="76">
        <v>22257.266</v>
      </c>
      <c r="G417" s="76">
        <v>14252.4</v>
      </c>
      <c r="H417" s="76"/>
    </row>
    <row r="418" spans="1:9" s="2" customFormat="1" ht="60">
      <c r="A418" s="22" t="s">
        <v>270</v>
      </c>
      <c r="B418" s="22" t="s">
        <v>299</v>
      </c>
      <c r="C418" s="12" t="s">
        <v>633</v>
      </c>
      <c r="D418" s="22"/>
      <c r="E418" s="50" t="s">
        <v>632</v>
      </c>
      <c r="F418" s="76">
        <f>F419</f>
        <v>939</v>
      </c>
      <c r="G418" s="76"/>
      <c r="H418" s="76"/>
    </row>
    <row r="419" spans="1:9" s="2" customFormat="1" ht="48">
      <c r="A419" s="22" t="s">
        <v>270</v>
      </c>
      <c r="B419" s="22" t="s">
        <v>299</v>
      </c>
      <c r="C419" s="12" t="s">
        <v>633</v>
      </c>
      <c r="D419" s="31" t="s">
        <v>301</v>
      </c>
      <c r="E419" s="51" t="s">
        <v>302</v>
      </c>
      <c r="F419" s="76">
        <f>F420</f>
        <v>939</v>
      </c>
      <c r="G419" s="76"/>
      <c r="H419" s="76"/>
    </row>
    <row r="420" spans="1:9" s="2" customFormat="1" ht="72">
      <c r="A420" s="22" t="s">
        <v>270</v>
      </c>
      <c r="B420" s="22" t="s">
        <v>299</v>
      </c>
      <c r="C420" s="12" t="s">
        <v>633</v>
      </c>
      <c r="D420" s="22" t="s">
        <v>404</v>
      </c>
      <c r="E420" s="50" t="s">
        <v>643</v>
      </c>
      <c r="F420" s="76">
        <v>939</v>
      </c>
      <c r="G420" s="76"/>
      <c r="H420" s="76"/>
    </row>
    <row r="421" spans="1:9" s="2" customFormat="1" ht="72">
      <c r="A421" s="22" t="s">
        <v>270</v>
      </c>
      <c r="B421" s="22" t="s">
        <v>299</v>
      </c>
      <c r="C421" s="12" t="s">
        <v>635</v>
      </c>
      <c r="D421" s="22"/>
      <c r="E421" s="50" t="s">
        <v>634</v>
      </c>
      <c r="F421" s="76">
        <f>F422</f>
        <v>93.9</v>
      </c>
      <c r="G421" s="76"/>
      <c r="H421" s="76"/>
      <c r="I421" s="8"/>
    </row>
    <row r="422" spans="1:9" s="2" customFormat="1" ht="48">
      <c r="A422" s="22" t="s">
        <v>270</v>
      </c>
      <c r="B422" s="22" t="s">
        <v>299</v>
      </c>
      <c r="C422" s="12" t="s">
        <v>635</v>
      </c>
      <c r="D422" s="31" t="s">
        <v>301</v>
      </c>
      <c r="E422" s="51" t="s">
        <v>302</v>
      </c>
      <c r="F422" s="76">
        <f>F423</f>
        <v>93.9</v>
      </c>
      <c r="G422" s="76"/>
      <c r="H422" s="76"/>
    </row>
    <row r="423" spans="1:9" s="2" customFormat="1" ht="72">
      <c r="A423" s="22" t="s">
        <v>270</v>
      </c>
      <c r="B423" s="22" t="s">
        <v>299</v>
      </c>
      <c r="C423" s="12" t="s">
        <v>635</v>
      </c>
      <c r="D423" s="22" t="s">
        <v>404</v>
      </c>
      <c r="E423" s="50" t="s">
        <v>643</v>
      </c>
      <c r="F423" s="76">
        <v>93.9</v>
      </c>
      <c r="G423" s="76"/>
      <c r="H423" s="76"/>
    </row>
    <row r="424" spans="1:9" s="2" customFormat="1" ht="72">
      <c r="A424" s="22" t="s">
        <v>270</v>
      </c>
      <c r="B424" s="22" t="s">
        <v>299</v>
      </c>
      <c r="C424" s="12" t="s">
        <v>624</v>
      </c>
      <c r="D424" s="22"/>
      <c r="E424" s="50" t="s">
        <v>623</v>
      </c>
      <c r="F424" s="76">
        <f>F425</f>
        <v>3154.6</v>
      </c>
      <c r="G424" s="76"/>
      <c r="H424" s="76"/>
    </row>
    <row r="425" spans="1:9" s="2" customFormat="1" ht="48">
      <c r="A425" s="22" t="s">
        <v>270</v>
      </c>
      <c r="B425" s="22" t="s">
        <v>299</v>
      </c>
      <c r="C425" s="12" t="s">
        <v>624</v>
      </c>
      <c r="D425" s="31" t="s">
        <v>301</v>
      </c>
      <c r="E425" s="51" t="s">
        <v>302</v>
      </c>
      <c r="F425" s="76">
        <f>F426</f>
        <v>3154.6</v>
      </c>
      <c r="G425" s="76"/>
      <c r="H425" s="76"/>
    </row>
    <row r="426" spans="1:9" ht="24">
      <c r="A426" s="22" t="s">
        <v>270</v>
      </c>
      <c r="B426" s="22" t="s">
        <v>299</v>
      </c>
      <c r="C426" s="12" t="s">
        <v>624</v>
      </c>
      <c r="D426" s="22">
        <v>612</v>
      </c>
      <c r="E426" s="50" t="s">
        <v>552</v>
      </c>
      <c r="F426" s="76">
        <v>3154.6</v>
      </c>
      <c r="G426" s="76"/>
      <c r="H426" s="76"/>
    </row>
    <row r="427" spans="1:9" ht="84">
      <c r="A427" s="22" t="s">
        <v>270</v>
      </c>
      <c r="B427" s="22" t="s">
        <v>299</v>
      </c>
      <c r="C427" s="22" t="s">
        <v>626</v>
      </c>
      <c r="D427" s="22"/>
      <c r="E427" s="50" t="s">
        <v>625</v>
      </c>
      <c r="F427" s="76">
        <f>F428</f>
        <v>788.63900000000001</v>
      </c>
      <c r="G427" s="76"/>
      <c r="H427" s="76"/>
    </row>
    <row r="428" spans="1:9" ht="48">
      <c r="A428" s="22" t="s">
        <v>270</v>
      </c>
      <c r="B428" s="22" t="s">
        <v>299</v>
      </c>
      <c r="C428" s="22" t="s">
        <v>626</v>
      </c>
      <c r="D428" s="31" t="s">
        <v>301</v>
      </c>
      <c r="E428" s="51" t="s">
        <v>302</v>
      </c>
      <c r="F428" s="76">
        <f>F429</f>
        <v>788.63900000000001</v>
      </c>
      <c r="G428" s="76"/>
      <c r="H428" s="76"/>
    </row>
    <row r="429" spans="1:9" ht="24">
      <c r="A429" s="22" t="s">
        <v>270</v>
      </c>
      <c r="B429" s="22" t="s">
        <v>299</v>
      </c>
      <c r="C429" s="22" t="s">
        <v>626</v>
      </c>
      <c r="D429" s="22">
        <v>612</v>
      </c>
      <c r="E429" s="50" t="s">
        <v>552</v>
      </c>
      <c r="F429" s="76">
        <v>788.63900000000001</v>
      </c>
      <c r="G429" s="76"/>
      <c r="H429" s="76"/>
    </row>
    <row r="430" spans="1:9" ht="48">
      <c r="A430" s="22" t="s">
        <v>270</v>
      </c>
      <c r="B430" s="22" t="s">
        <v>299</v>
      </c>
      <c r="C430" s="12" t="s">
        <v>629</v>
      </c>
      <c r="D430" s="22"/>
      <c r="E430" s="50" t="s">
        <v>628</v>
      </c>
      <c r="F430" s="76">
        <f>F431</f>
        <v>920.8</v>
      </c>
      <c r="G430" s="76"/>
      <c r="H430" s="76"/>
    </row>
    <row r="431" spans="1:9" ht="48">
      <c r="A431" s="22" t="s">
        <v>270</v>
      </c>
      <c r="B431" s="22" t="s">
        <v>299</v>
      </c>
      <c r="C431" s="12" t="s">
        <v>629</v>
      </c>
      <c r="D431" s="31" t="s">
        <v>301</v>
      </c>
      <c r="E431" s="51" t="s">
        <v>302</v>
      </c>
      <c r="F431" s="76">
        <f>F432</f>
        <v>920.8</v>
      </c>
      <c r="G431" s="76"/>
      <c r="H431" s="76"/>
    </row>
    <row r="432" spans="1:9" ht="24">
      <c r="A432" s="22" t="s">
        <v>270</v>
      </c>
      <c r="B432" s="22" t="s">
        <v>299</v>
      </c>
      <c r="C432" s="12" t="s">
        <v>629</v>
      </c>
      <c r="D432" s="22">
        <v>612</v>
      </c>
      <c r="E432" s="50" t="s">
        <v>552</v>
      </c>
      <c r="F432" s="76">
        <v>920.8</v>
      </c>
      <c r="G432" s="76"/>
      <c r="H432" s="76"/>
    </row>
    <row r="433" spans="1:8" ht="60">
      <c r="A433" s="22" t="s">
        <v>270</v>
      </c>
      <c r="B433" s="22" t="s">
        <v>299</v>
      </c>
      <c r="C433" s="12" t="s">
        <v>630</v>
      </c>
      <c r="D433" s="22"/>
      <c r="E433" s="50" t="s">
        <v>631</v>
      </c>
      <c r="F433" s="76">
        <f>F434</f>
        <v>602.70000000000005</v>
      </c>
      <c r="G433" s="76"/>
      <c r="H433" s="76"/>
    </row>
    <row r="434" spans="1:8" ht="48">
      <c r="A434" s="22" t="s">
        <v>270</v>
      </c>
      <c r="B434" s="22" t="s">
        <v>299</v>
      </c>
      <c r="C434" s="12" t="s">
        <v>630</v>
      </c>
      <c r="D434" s="31" t="s">
        <v>301</v>
      </c>
      <c r="E434" s="51" t="s">
        <v>302</v>
      </c>
      <c r="F434" s="76">
        <f>F435</f>
        <v>602.70000000000005</v>
      </c>
      <c r="G434" s="76"/>
      <c r="H434" s="76"/>
    </row>
    <row r="435" spans="1:8" ht="24">
      <c r="A435" s="22" t="s">
        <v>270</v>
      </c>
      <c r="B435" s="22" t="s">
        <v>299</v>
      </c>
      <c r="C435" s="12" t="s">
        <v>630</v>
      </c>
      <c r="D435" s="22">
        <v>612</v>
      </c>
      <c r="E435" s="50" t="s">
        <v>552</v>
      </c>
      <c r="F435" s="76">
        <v>602.70000000000005</v>
      </c>
      <c r="G435" s="76"/>
      <c r="H435" s="76"/>
    </row>
    <row r="436" spans="1:8" ht="36">
      <c r="A436" s="22" t="s">
        <v>270</v>
      </c>
      <c r="B436" s="22" t="s">
        <v>299</v>
      </c>
      <c r="C436" s="12" t="s">
        <v>582</v>
      </c>
      <c r="D436" s="22"/>
      <c r="E436" s="50" t="s">
        <v>583</v>
      </c>
      <c r="F436" s="76">
        <f>F437</f>
        <v>3404.8119999999999</v>
      </c>
      <c r="G436" s="76"/>
      <c r="H436" s="76"/>
    </row>
    <row r="437" spans="1:8" ht="48">
      <c r="A437" s="22" t="s">
        <v>270</v>
      </c>
      <c r="B437" s="22" t="s">
        <v>299</v>
      </c>
      <c r="C437" s="12" t="s">
        <v>582</v>
      </c>
      <c r="D437" s="31" t="s">
        <v>301</v>
      </c>
      <c r="E437" s="51" t="s">
        <v>302</v>
      </c>
      <c r="F437" s="76">
        <f>F438</f>
        <v>3404.8119999999999</v>
      </c>
      <c r="G437" s="76"/>
      <c r="H437" s="76"/>
    </row>
    <row r="438" spans="1:8" ht="72">
      <c r="A438" s="22" t="s">
        <v>270</v>
      </c>
      <c r="B438" s="22" t="s">
        <v>299</v>
      </c>
      <c r="C438" s="12" t="s">
        <v>582</v>
      </c>
      <c r="D438" s="22" t="s">
        <v>404</v>
      </c>
      <c r="E438" s="50" t="s">
        <v>643</v>
      </c>
      <c r="F438" s="76">
        <v>3404.8119999999999</v>
      </c>
      <c r="G438" s="76"/>
      <c r="H438" s="76"/>
    </row>
    <row r="439" spans="1:8" ht="48">
      <c r="A439" s="22" t="s">
        <v>270</v>
      </c>
      <c r="B439" s="22" t="s">
        <v>299</v>
      </c>
      <c r="C439" s="12" t="s">
        <v>576</v>
      </c>
      <c r="D439" s="22"/>
      <c r="E439" s="50" t="s">
        <v>577</v>
      </c>
      <c r="F439" s="76">
        <f>F440</f>
        <v>1236.088</v>
      </c>
      <c r="G439" s="76"/>
      <c r="H439" s="76"/>
    </row>
    <row r="440" spans="1:8" ht="48">
      <c r="A440" s="22" t="s">
        <v>270</v>
      </c>
      <c r="B440" s="22" t="s">
        <v>299</v>
      </c>
      <c r="C440" s="12" t="s">
        <v>576</v>
      </c>
      <c r="D440" s="31" t="s">
        <v>301</v>
      </c>
      <c r="E440" s="51" t="s">
        <v>302</v>
      </c>
      <c r="F440" s="76">
        <f>F441</f>
        <v>1236.088</v>
      </c>
      <c r="G440" s="76"/>
      <c r="H440" s="76"/>
    </row>
    <row r="441" spans="1:8" ht="24">
      <c r="A441" s="22" t="s">
        <v>270</v>
      </c>
      <c r="B441" s="22" t="s">
        <v>299</v>
      </c>
      <c r="C441" s="12" t="s">
        <v>576</v>
      </c>
      <c r="D441" s="22">
        <v>612</v>
      </c>
      <c r="E441" s="50" t="s">
        <v>552</v>
      </c>
      <c r="F441" s="76">
        <v>1236.088</v>
      </c>
      <c r="G441" s="76"/>
      <c r="H441" s="76"/>
    </row>
    <row r="442" spans="1:8" ht="36">
      <c r="A442" s="22" t="s">
        <v>270</v>
      </c>
      <c r="B442" s="22" t="s">
        <v>299</v>
      </c>
      <c r="C442" s="12" t="s">
        <v>586</v>
      </c>
      <c r="D442" s="22"/>
      <c r="E442" s="50" t="s">
        <v>587</v>
      </c>
      <c r="F442" s="76">
        <f>F443</f>
        <v>750</v>
      </c>
      <c r="G442" s="76"/>
      <c r="H442" s="76"/>
    </row>
    <row r="443" spans="1:8" ht="48">
      <c r="A443" s="22" t="s">
        <v>270</v>
      </c>
      <c r="B443" s="22" t="s">
        <v>299</v>
      </c>
      <c r="C443" s="12" t="s">
        <v>586</v>
      </c>
      <c r="D443" s="31" t="s">
        <v>301</v>
      </c>
      <c r="E443" s="51" t="s">
        <v>302</v>
      </c>
      <c r="F443" s="76">
        <f>F444</f>
        <v>750</v>
      </c>
      <c r="G443" s="76"/>
      <c r="H443" s="76"/>
    </row>
    <row r="444" spans="1:8" ht="24">
      <c r="A444" s="22" t="s">
        <v>270</v>
      </c>
      <c r="B444" s="22" t="s">
        <v>299</v>
      </c>
      <c r="C444" s="12" t="s">
        <v>586</v>
      </c>
      <c r="D444" s="22">
        <v>612</v>
      </c>
      <c r="E444" s="50" t="s">
        <v>552</v>
      </c>
      <c r="F444" s="76">
        <v>750</v>
      </c>
      <c r="G444" s="76"/>
      <c r="H444" s="76"/>
    </row>
    <row r="445" spans="1:8" ht="36">
      <c r="A445" s="22" t="s">
        <v>270</v>
      </c>
      <c r="B445" s="22" t="s">
        <v>299</v>
      </c>
      <c r="C445" s="12" t="s">
        <v>588</v>
      </c>
      <c r="D445" s="22"/>
      <c r="E445" s="50" t="s">
        <v>589</v>
      </c>
      <c r="F445" s="76">
        <f>F446</f>
        <v>119.99299999999999</v>
      </c>
      <c r="G445" s="76"/>
      <c r="H445" s="76"/>
    </row>
    <row r="446" spans="1:8" ht="48">
      <c r="A446" s="22" t="s">
        <v>270</v>
      </c>
      <c r="B446" s="22" t="s">
        <v>299</v>
      </c>
      <c r="C446" s="12" t="s">
        <v>588</v>
      </c>
      <c r="D446" s="31" t="s">
        <v>301</v>
      </c>
      <c r="E446" s="51" t="s">
        <v>302</v>
      </c>
      <c r="F446" s="76">
        <f>F447</f>
        <v>119.99299999999999</v>
      </c>
      <c r="G446" s="76"/>
      <c r="H446" s="76"/>
    </row>
    <row r="447" spans="1:8" ht="24">
      <c r="A447" s="22" t="s">
        <v>270</v>
      </c>
      <c r="B447" s="22" t="s">
        <v>299</v>
      </c>
      <c r="C447" s="12" t="s">
        <v>588</v>
      </c>
      <c r="D447" s="22">
        <v>612</v>
      </c>
      <c r="E447" s="50" t="s">
        <v>552</v>
      </c>
      <c r="F447" s="76">
        <v>119.99299999999999</v>
      </c>
      <c r="G447" s="76"/>
      <c r="H447" s="76"/>
    </row>
    <row r="448" spans="1:8" ht="48">
      <c r="A448" s="22" t="s">
        <v>270</v>
      </c>
      <c r="B448" s="22" t="s">
        <v>299</v>
      </c>
      <c r="C448" s="12" t="s">
        <v>656</v>
      </c>
      <c r="D448" s="22"/>
      <c r="E448" s="50" t="s">
        <v>652</v>
      </c>
      <c r="F448" s="76">
        <f>F449</f>
        <v>310</v>
      </c>
      <c r="G448" s="76"/>
      <c r="H448" s="76"/>
    </row>
    <row r="449" spans="1:8" ht="48">
      <c r="A449" s="22" t="s">
        <v>270</v>
      </c>
      <c r="B449" s="22" t="s">
        <v>299</v>
      </c>
      <c r="C449" s="12" t="s">
        <v>656</v>
      </c>
      <c r="D449" s="31" t="s">
        <v>301</v>
      </c>
      <c r="E449" s="51" t="s">
        <v>302</v>
      </c>
      <c r="F449" s="76">
        <f>F450</f>
        <v>310</v>
      </c>
      <c r="G449" s="76"/>
      <c r="H449" s="76"/>
    </row>
    <row r="450" spans="1:8" ht="24">
      <c r="A450" s="22" t="s">
        <v>270</v>
      </c>
      <c r="B450" s="22" t="s">
        <v>299</v>
      </c>
      <c r="C450" s="12" t="s">
        <v>656</v>
      </c>
      <c r="D450" s="22">
        <v>612</v>
      </c>
      <c r="E450" s="50" t="s">
        <v>552</v>
      </c>
      <c r="F450" s="76">
        <v>310</v>
      </c>
      <c r="G450" s="76"/>
      <c r="H450" s="76"/>
    </row>
    <row r="451" spans="1:8" ht="36">
      <c r="A451" s="22" t="s">
        <v>270</v>
      </c>
      <c r="B451" s="22" t="s">
        <v>299</v>
      </c>
      <c r="C451" s="12" t="s">
        <v>431</v>
      </c>
      <c r="D451" s="22"/>
      <c r="E451" s="50" t="s">
        <v>379</v>
      </c>
      <c r="F451" s="76">
        <f>F455+F452</f>
        <v>6978.8</v>
      </c>
      <c r="G451" s="76">
        <f>G455</f>
        <v>5078</v>
      </c>
      <c r="H451" s="76">
        <f>H455</f>
        <v>5078</v>
      </c>
    </row>
    <row r="452" spans="1:8" ht="108">
      <c r="A452" s="22" t="s">
        <v>270</v>
      </c>
      <c r="B452" s="22" t="s">
        <v>299</v>
      </c>
      <c r="C452" s="12" t="s">
        <v>75</v>
      </c>
      <c r="D452" s="22"/>
      <c r="E452" s="50" t="s">
        <v>74</v>
      </c>
      <c r="F452" s="76">
        <f>F453</f>
        <v>1900.8</v>
      </c>
      <c r="G452" s="76"/>
      <c r="H452" s="76"/>
    </row>
    <row r="453" spans="1:8" ht="48">
      <c r="A453" s="22" t="s">
        <v>270</v>
      </c>
      <c r="B453" s="22" t="s">
        <v>299</v>
      </c>
      <c r="C453" s="12" t="s">
        <v>75</v>
      </c>
      <c r="D453" s="31" t="s">
        <v>301</v>
      </c>
      <c r="E453" s="51" t="s">
        <v>302</v>
      </c>
      <c r="F453" s="76">
        <f>F454</f>
        <v>1900.8</v>
      </c>
      <c r="G453" s="76"/>
      <c r="H453" s="76"/>
    </row>
    <row r="454" spans="1:8" ht="24">
      <c r="A454" s="22" t="s">
        <v>270</v>
      </c>
      <c r="B454" s="22" t="s">
        <v>299</v>
      </c>
      <c r="C454" s="12" t="s">
        <v>75</v>
      </c>
      <c r="D454" s="22">
        <v>612</v>
      </c>
      <c r="E454" s="50" t="s">
        <v>552</v>
      </c>
      <c r="F454" s="76">
        <v>1900.8</v>
      </c>
      <c r="G454" s="76"/>
      <c r="H454" s="76"/>
    </row>
    <row r="455" spans="1:8" ht="36">
      <c r="A455" s="22" t="s">
        <v>270</v>
      </c>
      <c r="B455" s="22" t="s">
        <v>299</v>
      </c>
      <c r="C455" s="12" t="s">
        <v>432</v>
      </c>
      <c r="D455" s="22"/>
      <c r="E455" s="50" t="s">
        <v>92</v>
      </c>
      <c r="F455" s="76">
        <f t="shared" ref="F455:H456" si="32">F456</f>
        <v>5078</v>
      </c>
      <c r="G455" s="76">
        <f t="shared" si="32"/>
        <v>5078</v>
      </c>
      <c r="H455" s="76">
        <f t="shared" si="32"/>
        <v>5078</v>
      </c>
    </row>
    <row r="456" spans="1:8" ht="48">
      <c r="A456" s="22" t="s">
        <v>270</v>
      </c>
      <c r="B456" s="22" t="s">
        <v>299</v>
      </c>
      <c r="C456" s="12" t="s">
        <v>432</v>
      </c>
      <c r="D456" s="31" t="s">
        <v>301</v>
      </c>
      <c r="E456" s="51" t="s">
        <v>302</v>
      </c>
      <c r="F456" s="76">
        <f t="shared" si="32"/>
        <v>5078</v>
      </c>
      <c r="G456" s="76">
        <f t="shared" si="32"/>
        <v>5078</v>
      </c>
      <c r="H456" s="76">
        <f t="shared" si="32"/>
        <v>5078</v>
      </c>
    </row>
    <row r="457" spans="1:8" ht="24">
      <c r="A457" s="22" t="s">
        <v>270</v>
      </c>
      <c r="B457" s="22" t="s">
        <v>299</v>
      </c>
      <c r="C457" s="12" t="s">
        <v>432</v>
      </c>
      <c r="D457" s="22">
        <v>612</v>
      </c>
      <c r="E457" s="50" t="s">
        <v>552</v>
      </c>
      <c r="F457" s="76">
        <v>5078</v>
      </c>
      <c r="G457" s="76">
        <v>5078</v>
      </c>
      <c r="H457" s="76">
        <v>5078</v>
      </c>
    </row>
    <row r="458" spans="1:8" ht="48">
      <c r="A458" s="22" t="s">
        <v>270</v>
      </c>
      <c r="B458" s="22" t="s">
        <v>299</v>
      </c>
      <c r="C458" s="12" t="s">
        <v>87</v>
      </c>
      <c r="D458" s="22"/>
      <c r="E458" s="50" t="s">
        <v>82</v>
      </c>
      <c r="F458" s="76">
        <f>F459+F462</f>
        <v>322</v>
      </c>
      <c r="G458" s="76"/>
      <c r="H458" s="76"/>
    </row>
    <row r="459" spans="1:8" ht="72">
      <c r="A459" s="22" t="s">
        <v>270</v>
      </c>
      <c r="B459" s="22" t="s">
        <v>299</v>
      </c>
      <c r="C459" s="12" t="s">
        <v>83</v>
      </c>
      <c r="D459" s="22"/>
      <c r="E459" s="50" t="s">
        <v>84</v>
      </c>
      <c r="F459" s="76">
        <f>F460</f>
        <v>289.8</v>
      </c>
      <c r="G459" s="76"/>
      <c r="H459" s="76"/>
    </row>
    <row r="460" spans="1:8" ht="48">
      <c r="A460" s="22" t="s">
        <v>270</v>
      </c>
      <c r="B460" s="22" t="s">
        <v>299</v>
      </c>
      <c r="C460" s="12" t="s">
        <v>83</v>
      </c>
      <c r="D460" s="31" t="s">
        <v>301</v>
      </c>
      <c r="E460" s="51" t="s">
        <v>302</v>
      </c>
      <c r="F460" s="76">
        <f>F461</f>
        <v>289.8</v>
      </c>
      <c r="G460" s="76"/>
      <c r="H460" s="76"/>
    </row>
    <row r="461" spans="1:8" ht="24">
      <c r="A461" s="22" t="s">
        <v>270</v>
      </c>
      <c r="B461" s="22" t="s">
        <v>299</v>
      </c>
      <c r="C461" s="12" t="s">
        <v>83</v>
      </c>
      <c r="D461" s="22">
        <v>612</v>
      </c>
      <c r="E461" s="50" t="s">
        <v>552</v>
      </c>
      <c r="F461" s="76">
        <v>289.8</v>
      </c>
      <c r="G461" s="76"/>
      <c r="H461" s="76"/>
    </row>
    <row r="462" spans="1:8" ht="84">
      <c r="A462" s="22" t="s">
        <v>270</v>
      </c>
      <c r="B462" s="22" t="s">
        <v>299</v>
      </c>
      <c r="C462" s="12" t="s">
        <v>86</v>
      </c>
      <c r="D462" s="22"/>
      <c r="E462" s="50" t="s">
        <v>85</v>
      </c>
      <c r="F462" s="76">
        <f>F463</f>
        <v>32.200000000000003</v>
      </c>
      <c r="G462" s="76"/>
      <c r="H462" s="76"/>
    </row>
    <row r="463" spans="1:8" ht="48">
      <c r="A463" s="22" t="s">
        <v>270</v>
      </c>
      <c r="B463" s="22" t="s">
        <v>299</v>
      </c>
      <c r="C463" s="12" t="s">
        <v>86</v>
      </c>
      <c r="D463" s="31" t="s">
        <v>301</v>
      </c>
      <c r="E463" s="51" t="s">
        <v>302</v>
      </c>
      <c r="F463" s="76">
        <f>F464</f>
        <v>32.200000000000003</v>
      </c>
      <c r="G463" s="76"/>
      <c r="H463" s="76"/>
    </row>
    <row r="464" spans="1:8" ht="24">
      <c r="A464" s="22" t="s">
        <v>270</v>
      </c>
      <c r="B464" s="22" t="s">
        <v>299</v>
      </c>
      <c r="C464" s="12" t="s">
        <v>86</v>
      </c>
      <c r="D464" s="22">
        <v>612</v>
      </c>
      <c r="E464" s="50" t="s">
        <v>552</v>
      </c>
      <c r="F464" s="76">
        <v>32.200000000000003</v>
      </c>
      <c r="G464" s="76"/>
      <c r="H464" s="76"/>
    </row>
    <row r="465" spans="1:8" ht="60">
      <c r="A465" s="22" t="s">
        <v>270</v>
      </c>
      <c r="B465" s="22" t="s">
        <v>299</v>
      </c>
      <c r="C465" s="12" t="s">
        <v>146</v>
      </c>
      <c r="D465" s="22"/>
      <c r="E465" s="50" t="s">
        <v>175</v>
      </c>
      <c r="F465" s="76">
        <f>F469+F472+F475+F466+F478</f>
        <v>21815.8</v>
      </c>
      <c r="G465" s="76">
        <f>G469+G472+G475</f>
        <v>13205</v>
      </c>
      <c r="H465" s="76">
        <f>H469+H472+H475</f>
        <v>13205</v>
      </c>
    </row>
    <row r="466" spans="1:8" ht="60">
      <c r="A466" s="22" t="s">
        <v>270</v>
      </c>
      <c r="B466" s="22" t="s">
        <v>299</v>
      </c>
      <c r="C466" s="12" t="s">
        <v>76</v>
      </c>
      <c r="D466" s="22"/>
      <c r="E466" s="50" t="s">
        <v>77</v>
      </c>
      <c r="F466" s="76">
        <f>F467</f>
        <v>7310.8</v>
      </c>
      <c r="G466" s="76"/>
      <c r="H466" s="76"/>
    </row>
    <row r="467" spans="1:8" ht="48">
      <c r="A467" s="22" t="s">
        <v>270</v>
      </c>
      <c r="B467" s="22" t="s">
        <v>299</v>
      </c>
      <c r="C467" s="12" t="s">
        <v>76</v>
      </c>
      <c r="D467" s="31" t="s">
        <v>301</v>
      </c>
      <c r="E467" s="51" t="s">
        <v>302</v>
      </c>
      <c r="F467" s="76">
        <f>F468</f>
        <v>7310.8</v>
      </c>
      <c r="G467" s="76"/>
      <c r="H467" s="76"/>
    </row>
    <row r="468" spans="1:8" ht="72">
      <c r="A468" s="22" t="s">
        <v>270</v>
      </c>
      <c r="B468" s="22" t="s">
        <v>299</v>
      </c>
      <c r="C468" s="12" t="s">
        <v>76</v>
      </c>
      <c r="D468" s="22" t="s">
        <v>404</v>
      </c>
      <c r="E468" s="50" t="s">
        <v>643</v>
      </c>
      <c r="F468" s="76">
        <v>7310.8</v>
      </c>
      <c r="G468" s="76"/>
      <c r="H468" s="76"/>
    </row>
    <row r="469" spans="1:8" ht="48">
      <c r="A469" s="22" t="s">
        <v>270</v>
      </c>
      <c r="B469" s="22" t="s">
        <v>299</v>
      </c>
      <c r="C469" s="12" t="s">
        <v>479</v>
      </c>
      <c r="D469" s="22"/>
      <c r="E469" s="50" t="s">
        <v>555</v>
      </c>
      <c r="F469" s="76">
        <f t="shared" ref="F469:H470" si="33">F470</f>
        <v>9280</v>
      </c>
      <c r="G469" s="76">
        <f t="shared" si="33"/>
        <v>9280</v>
      </c>
      <c r="H469" s="76">
        <f t="shared" si="33"/>
        <v>9280</v>
      </c>
    </row>
    <row r="470" spans="1:8" ht="48">
      <c r="A470" s="22" t="s">
        <v>270</v>
      </c>
      <c r="B470" s="22" t="s">
        <v>299</v>
      </c>
      <c r="C470" s="12" t="s">
        <v>479</v>
      </c>
      <c r="D470" s="31" t="s">
        <v>301</v>
      </c>
      <c r="E470" s="51" t="s">
        <v>302</v>
      </c>
      <c r="F470" s="76">
        <f t="shared" si="33"/>
        <v>9280</v>
      </c>
      <c r="G470" s="76">
        <f t="shared" si="33"/>
        <v>9280</v>
      </c>
      <c r="H470" s="76">
        <f t="shared" si="33"/>
        <v>9280</v>
      </c>
    </row>
    <row r="471" spans="1:8" ht="72">
      <c r="A471" s="22" t="s">
        <v>270</v>
      </c>
      <c r="B471" s="22" t="s">
        <v>299</v>
      </c>
      <c r="C471" s="12" t="s">
        <v>479</v>
      </c>
      <c r="D471" s="22" t="s">
        <v>404</v>
      </c>
      <c r="E471" s="50" t="s">
        <v>643</v>
      </c>
      <c r="F471" s="76">
        <v>9280</v>
      </c>
      <c r="G471" s="76">
        <v>9280</v>
      </c>
      <c r="H471" s="76">
        <v>9280</v>
      </c>
    </row>
    <row r="472" spans="1:8" ht="36">
      <c r="A472" s="22" t="s">
        <v>270</v>
      </c>
      <c r="B472" s="22" t="s">
        <v>299</v>
      </c>
      <c r="C472" s="12" t="s">
        <v>480</v>
      </c>
      <c r="D472" s="22"/>
      <c r="E472" s="50" t="s">
        <v>554</v>
      </c>
      <c r="F472" s="76">
        <f t="shared" ref="F472:H476" si="34">F473</f>
        <v>3199</v>
      </c>
      <c r="G472" s="76">
        <f t="shared" si="34"/>
        <v>3199</v>
      </c>
      <c r="H472" s="76">
        <f t="shared" si="34"/>
        <v>3199</v>
      </c>
    </row>
    <row r="473" spans="1:8" ht="48">
      <c r="A473" s="22" t="s">
        <v>270</v>
      </c>
      <c r="B473" s="22" t="s">
        <v>299</v>
      </c>
      <c r="C473" s="12" t="s">
        <v>480</v>
      </c>
      <c r="D473" s="31" t="s">
        <v>301</v>
      </c>
      <c r="E473" s="51" t="s">
        <v>302</v>
      </c>
      <c r="F473" s="76">
        <f t="shared" si="34"/>
        <v>3199</v>
      </c>
      <c r="G473" s="76">
        <f t="shared" si="34"/>
        <v>3199</v>
      </c>
      <c r="H473" s="76">
        <f t="shared" si="34"/>
        <v>3199</v>
      </c>
    </row>
    <row r="474" spans="1:8" ht="48">
      <c r="A474" s="22" t="s">
        <v>270</v>
      </c>
      <c r="B474" s="22" t="s">
        <v>299</v>
      </c>
      <c r="C474" s="12" t="s">
        <v>480</v>
      </c>
      <c r="D474" s="22" t="s">
        <v>404</v>
      </c>
      <c r="E474" s="50" t="s">
        <v>305</v>
      </c>
      <c r="F474" s="76">
        <v>3199</v>
      </c>
      <c r="G474" s="76">
        <v>3199</v>
      </c>
      <c r="H474" s="76">
        <v>3199</v>
      </c>
    </row>
    <row r="475" spans="1:8" ht="36">
      <c r="A475" s="22" t="s">
        <v>270</v>
      </c>
      <c r="B475" s="22" t="s">
        <v>299</v>
      </c>
      <c r="C475" s="12" t="s">
        <v>481</v>
      </c>
      <c r="D475" s="22"/>
      <c r="E475" s="50" t="s">
        <v>176</v>
      </c>
      <c r="F475" s="76">
        <f>F476</f>
        <v>726</v>
      </c>
      <c r="G475" s="76">
        <f t="shared" si="34"/>
        <v>726</v>
      </c>
      <c r="H475" s="76">
        <f t="shared" si="34"/>
        <v>726</v>
      </c>
    </row>
    <row r="476" spans="1:8" ht="48">
      <c r="A476" s="22" t="s">
        <v>270</v>
      </c>
      <c r="B476" s="22" t="s">
        <v>299</v>
      </c>
      <c r="C476" s="12" t="s">
        <v>481</v>
      </c>
      <c r="D476" s="31" t="s">
        <v>301</v>
      </c>
      <c r="E476" s="51" t="s">
        <v>302</v>
      </c>
      <c r="F476" s="76">
        <f>F477</f>
        <v>726</v>
      </c>
      <c r="G476" s="76">
        <f t="shared" si="34"/>
        <v>726</v>
      </c>
      <c r="H476" s="76">
        <f t="shared" si="34"/>
        <v>726</v>
      </c>
    </row>
    <row r="477" spans="1:8" ht="48">
      <c r="A477" s="22" t="s">
        <v>270</v>
      </c>
      <c r="B477" s="22" t="s">
        <v>299</v>
      </c>
      <c r="C477" s="12" t="s">
        <v>481</v>
      </c>
      <c r="D477" s="22" t="s">
        <v>404</v>
      </c>
      <c r="E477" s="50" t="s">
        <v>305</v>
      </c>
      <c r="F477" s="76">
        <v>726</v>
      </c>
      <c r="G477" s="76">
        <v>726</v>
      </c>
      <c r="H477" s="76">
        <v>726</v>
      </c>
    </row>
    <row r="478" spans="1:8" ht="60">
      <c r="A478" s="22" t="s">
        <v>270</v>
      </c>
      <c r="B478" s="22" t="s">
        <v>299</v>
      </c>
      <c r="C478" s="12" t="s">
        <v>294</v>
      </c>
      <c r="D478" s="22"/>
      <c r="E478" s="50" t="s">
        <v>627</v>
      </c>
      <c r="F478" s="76">
        <f>F479</f>
        <v>1300</v>
      </c>
      <c r="G478" s="76"/>
      <c r="H478" s="76"/>
    </row>
    <row r="479" spans="1:8" ht="48">
      <c r="A479" s="22" t="s">
        <v>270</v>
      </c>
      <c r="B479" s="22" t="s">
        <v>299</v>
      </c>
      <c r="C479" s="12" t="s">
        <v>294</v>
      </c>
      <c r="D479" s="31" t="s">
        <v>301</v>
      </c>
      <c r="E479" s="51" t="s">
        <v>302</v>
      </c>
      <c r="F479" s="76">
        <f>F480</f>
        <v>1300</v>
      </c>
      <c r="G479" s="76"/>
      <c r="H479" s="76"/>
    </row>
    <row r="480" spans="1:8" ht="24">
      <c r="A480" s="22" t="s">
        <v>270</v>
      </c>
      <c r="B480" s="22" t="s">
        <v>299</v>
      </c>
      <c r="C480" s="12" t="s">
        <v>294</v>
      </c>
      <c r="D480" s="22">
        <v>612</v>
      </c>
      <c r="E480" s="50" t="s">
        <v>552</v>
      </c>
      <c r="F480" s="76">
        <v>1300</v>
      </c>
      <c r="G480" s="76"/>
      <c r="H480" s="76"/>
    </row>
    <row r="481" spans="1:8" ht="36">
      <c r="A481" s="12" t="s">
        <v>270</v>
      </c>
      <c r="B481" s="12" t="s">
        <v>299</v>
      </c>
      <c r="C481" s="12" t="s">
        <v>413</v>
      </c>
      <c r="D481" s="22"/>
      <c r="E481" s="50" t="s">
        <v>99</v>
      </c>
      <c r="F481" s="76">
        <f t="shared" ref="F481:H482" si="35">F482</f>
        <v>181.5</v>
      </c>
      <c r="G481" s="76">
        <f t="shared" si="35"/>
        <v>1090</v>
      </c>
      <c r="H481" s="76">
        <f t="shared" si="35"/>
        <v>1090</v>
      </c>
    </row>
    <row r="482" spans="1:8" ht="72">
      <c r="A482" s="12" t="s">
        <v>270</v>
      </c>
      <c r="B482" s="12" t="s">
        <v>299</v>
      </c>
      <c r="C482" s="12" t="s">
        <v>418</v>
      </c>
      <c r="D482" s="22"/>
      <c r="E482" s="50" t="s">
        <v>155</v>
      </c>
      <c r="F482" s="76">
        <f t="shared" si="35"/>
        <v>181.5</v>
      </c>
      <c r="G482" s="76">
        <f t="shared" si="35"/>
        <v>1090</v>
      </c>
      <c r="H482" s="76">
        <f t="shared" si="35"/>
        <v>1090</v>
      </c>
    </row>
    <row r="483" spans="1:8" ht="60">
      <c r="A483" s="12" t="s">
        <v>270</v>
      </c>
      <c r="B483" s="12" t="s">
        <v>299</v>
      </c>
      <c r="C483" s="12" t="s">
        <v>425</v>
      </c>
      <c r="D483" s="22"/>
      <c r="E483" s="50" t="s">
        <v>156</v>
      </c>
      <c r="F483" s="76">
        <f>F484+F487</f>
        <v>181.5</v>
      </c>
      <c r="G483" s="76">
        <f>G484+G487</f>
        <v>1090</v>
      </c>
      <c r="H483" s="76">
        <f>H484+H487</f>
        <v>1090</v>
      </c>
    </row>
    <row r="484" spans="1:8" ht="48">
      <c r="A484" s="12" t="s">
        <v>270</v>
      </c>
      <c r="B484" s="12" t="s">
        <v>299</v>
      </c>
      <c r="C484" s="12" t="s">
        <v>482</v>
      </c>
      <c r="D484" s="22"/>
      <c r="E484" s="50" t="s">
        <v>381</v>
      </c>
      <c r="F484" s="76">
        <f t="shared" ref="F484:H485" si="36">F485</f>
        <v>181.5</v>
      </c>
      <c r="G484" s="76">
        <f t="shared" si="36"/>
        <v>190</v>
      </c>
      <c r="H484" s="76">
        <f t="shared" si="36"/>
        <v>190</v>
      </c>
    </row>
    <row r="485" spans="1:8" ht="48">
      <c r="A485" s="12" t="s">
        <v>270</v>
      </c>
      <c r="B485" s="12" t="s">
        <v>299</v>
      </c>
      <c r="C485" s="12" t="s">
        <v>482</v>
      </c>
      <c r="D485" s="31" t="s">
        <v>301</v>
      </c>
      <c r="E485" s="51" t="s">
        <v>302</v>
      </c>
      <c r="F485" s="76">
        <f t="shared" si="36"/>
        <v>181.5</v>
      </c>
      <c r="G485" s="76">
        <f t="shared" si="36"/>
        <v>190</v>
      </c>
      <c r="H485" s="76">
        <f t="shared" si="36"/>
        <v>190</v>
      </c>
    </row>
    <row r="486" spans="1:8" ht="24">
      <c r="A486" s="12" t="s">
        <v>270</v>
      </c>
      <c r="B486" s="12" t="s">
        <v>299</v>
      </c>
      <c r="C486" s="12" t="s">
        <v>482</v>
      </c>
      <c r="D486" s="22">
        <v>612</v>
      </c>
      <c r="E486" s="50" t="s">
        <v>552</v>
      </c>
      <c r="F486" s="76">
        <v>181.5</v>
      </c>
      <c r="G486" s="76">
        <v>190</v>
      </c>
      <c r="H486" s="76">
        <v>190</v>
      </c>
    </row>
    <row r="487" spans="1:8" ht="60">
      <c r="A487" s="12" t="s">
        <v>270</v>
      </c>
      <c r="B487" s="12" t="s">
        <v>299</v>
      </c>
      <c r="C487" s="12" t="s">
        <v>483</v>
      </c>
      <c r="D487" s="22"/>
      <c r="E487" s="50" t="s">
        <v>158</v>
      </c>
      <c r="F487" s="76">
        <f t="shared" ref="F487:H488" si="37">F488</f>
        <v>0</v>
      </c>
      <c r="G487" s="76">
        <f t="shared" si="37"/>
        <v>900</v>
      </c>
      <c r="H487" s="76">
        <f t="shared" si="37"/>
        <v>900</v>
      </c>
    </row>
    <row r="488" spans="1:8" ht="48">
      <c r="A488" s="12" t="s">
        <v>270</v>
      </c>
      <c r="B488" s="12" t="s">
        <v>299</v>
      </c>
      <c r="C488" s="12" t="s">
        <v>483</v>
      </c>
      <c r="D488" s="31" t="s">
        <v>301</v>
      </c>
      <c r="E488" s="51" t="s">
        <v>302</v>
      </c>
      <c r="F488" s="76">
        <f t="shared" si="37"/>
        <v>0</v>
      </c>
      <c r="G488" s="76">
        <f t="shared" si="37"/>
        <v>900</v>
      </c>
      <c r="H488" s="76">
        <f t="shared" si="37"/>
        <v>900</v>
      </c>
    </row>
    <row r="489" spans="1:8" ht="24">
      <c r="A489" s="12" t="s">
        <v>270</v>
      </c>
      <c r="B489" s="12" t="s">
        <v>299</v>
      </c>
      <c r="C489" s="12" t="s">
        <v>483</v>
      </c>
      <c r="D489" s="22">
        <v>612</v>
      </c>
      <c r="E489" s="50" t="s">
        <v>552</v>
      </c>
      <c r="F489" s="76"/>
      <c r="G489" s="76">
        <v>900</v>
      </c>
      <c r="H489" s="76">
        <v>900</v>
      </c>
    </row>
    <row r="490" spans="1:8" ht="36">
      <c r="A490" s="22" t="s">
        <v>270</v>
      </c>
      <c r="B490" s="22" t="s">
        <v>299</v>
      </c>
      <c r="C490" s="12" t="s">
        <v>405</v>
      </c>
      <c r="D490" s="22"/>
      <c r="E490" s="50" t="s">
        <v>335</v>
      </c>
      <c r="F490" s="76">
        <f>F491</f>
        <v>2848.09</v>
      </c>
      <c r="G490" s="76"/>
      <c r="H490" s="76"/>
    </row>
    <row r="491" spans="1:8" ht="60">
      <c r="A491" s="22" t="s">
        <v>270</v>
      </c>
      <c r="B491" s="22" t="s">
        <v>299</v>
      </c>
      <c r="C491" s="35" t="s">
        <v>411</v>
      </c>
      <c r="D491" s="22"/>
      <c r="E491" s="36" t="s">
        <v>336</v>
      </c>
      <c r="F491" s="76">
        <f>F492</f>
        <v>2848.09</v>
      </c>
      <c r="G491" s="76"/>
      <c r="H491" s="76"/>
    </row>
    <row r="492" spans="1:8" ht="48">
      <c r="A492" s="22" t="s">
        <v>270</v>
      </c>
      <c r="B492" s="22" t="s">
        <v>299</v>
      </c>
      <c r="C492" s="12" t="s">
        <v>412</v>
      </c>
      <c r="D492" s="22"/>
      <c r="E492" s="50" t="s">
        <v>337</v>
      </c>
      <c r="F492" s="76">
        <f>F493+F496+F499</f>
        <v>2848.09</v>
      </c>
      <c r="G492" s="76"/>
      <c r="H492" s="76"/>
    </row>
    <row r="493" spans="1:8" ht="48">
      <c r="A493" s="22" t="s">
        <v>270</v>
      </c>
      <c r="B493" s="22" t="s">
        <v>299</v>
      </c>
      <c r="C493" s="12" t="s">
        <v>484</v>
      </c>
      <c r="D493" s="22"/>
      <c r="E493" s="50" t="s">
        <v>338</v>
      </c>
      <c r="F493" s="76">
        <f>F494</f>
        <v>87</v>
      </c>
      <c r="G493" s="76"/>
      <c r="H493" s="76"/>
    </row>
    <row r="494" spans="1:8" ht="48">
      <c r="A494" s="22" t="s">
        <v>270</v>
      </c>
      <c r="B494" s="22" t="s">
        <v>299</v>
      </c>
      <c r="C494" s="12" t="s">
        <v>484</v>
      </c>
      <c r="D494" s="31" t="s">
        <v>301</v>
      </c>
      <c r="E494" s="51" t="s">
        <v>302</v>
      </c>
      <c r="F494" s="76">
        <f>F495</f>
        <v>87</v>
      </c>
      <c r="G494" s="76"/>
      <c r="H494" s="76"/>
    </row>
    <row r="495" spans="1:8" ht="24">
      <c r="A495" s="22" t="s">
        <v>270</v>
      </c>
      <c r="B495" s="22" t="s">
        <v>299</v>
      </c>
      <c r="C495" s="12" t="s">
        <v>484</v>
      </c>
      <c r="D495" s="22">
        <v>612</v>
      </c>
      <c r="E495" s="50" t="s">
        <v>552</v>
      </c>
      <c r="F495" s="76">
        <v>87</v>
      </c>
      <c r="G495" s="76"/>
      <c r="H495" s="76"/>
    </row>
    <row r="496" spans="1:8" ht="48">
      <c r="A496" s="22" t="s">
        <v>270</v>
      </c>
      <c r="B496" s="22" t="s">
        <v>299</v>
      </c>
      <c r="C496" s="12" t="s">
        <v>485</v>
      </c>
      <c r="D496" s="22"/>
      <c r="E496" s="50" t="s">
        <v>339</v>
      </c>
      <c r="F496" s="76">
        <f>F497</f>
        <v>105</v>
      </c>
      <c r="G496" s="76"/>
      <c r="H496" s="76"/>
    </row>
    <row r="497" spans="1:8" ht="48">
      <c r="A497" s="22" t="s">
        <v>270</v>
      </c>
      <c r="B497" s="22" t="s">
        <v>299</v>
      </c>
      <c r="C497" s="12" t="s">
        <v>485</v>
      </c>
      <c r="D497" s="31" t="s">
        <v>301</v>
      </c>
      <c r="E497" s="51" t="s">
        <v>302</v>
      </c>
      <c r="F497" s="76">
        <f>F498</f>
        <v>105</v>
      </c>
      <c r="G497" s="76"/>
      <c r="H497" s="76"/>
    </row>
    <row r="498" spans="1:8" ht="24">
      <c r="A498" s="22" t="s">
        <v>270</v>
      </c>
      <c r="B498" s="22" t="s">
        <v>299</v>
      </c>
      <c r="C498" s="12" t="s">
        <v>485</v>
      </c>
      <c r="D498" s="22">
        <v>612</v>
      </c>
      <c r="E498" s="50" t="s">
        <v>552</v>
      </c>
      <c r="F498" s="76">
        <v>105</v>
      </c>
      <c r="G498" s="76"/>
      <c r="H498" s="76"/>
    </row>
    <row r="499" spans="1:8" ht="48">
      <c r="A499" s="22" t="s">
        <v>270</v>
      </c>
      <c r="B499" s="22" t="s">
        <v>299</v>
      </c>
      <c r="C499" s="12" t="s">
        <v>486</v>
      </c>
      <c r="D499" s="22"/>
      <c r="E499" s="50" t="s">
        <v>347</v>
      </c>
      <c r="F499" s="76">
        <f>F500</f>
        <v>2656.09</v>
      </c>
      <c r="G499" s="76"/>
      <c r="H499" s="76"/>
    </row>
    <row r="500" spans="1:8" ht="48">
      <c r="A500" s="22" t="s">
        <v>270</v>
      </c>
      <c r="B500" s="22" t="s">
        <v>299</v>
      </c>
      <c r="C500" s="12" t="s">
        <v>486</v>
      </c>
      <c r="D500" s="31" t="s">
        <v>301</v>
      </c>
      <c r="E500" s="51" t="s">
        <v>302</v>
      </c>
      <c r="F500" s="76">
        <f>F501</f>
        <v>2656.09</v>
      </c>
      <c r="G500" s="76"/>
      <c r="H500" s="76"/>
    </row>
    <row r="501" spans="1:8" ht="24">
      <c r="A501" s="22" t="s">
        <v>270</v>
      </c>
      <c r="B501" s="22" t="s">
        <v>299</v>
      </c>
      <c r="C501" s="12" t="s">
        <v>486</v>
      </c>
      <c r="D501" s="22">
        <v>612</v>
      </c>
      <c r="E501" s="50" t="s">
        <v>552</v>
      </c>
      <c r="F501" s="76">
        <v>2656.09</v>
      </c>
      <c r="G501" s="76"/>
      <c r="H501" s="76"/>
    </row>
    <row r="502" spans="1:8">
      <c r="A502" s="26" t="s">
        <v>270</v>
      </c>
      <c r="B502" s="26" t="s">
        <v>325</v>
      </c>
      <c r="C502" s="26"/>
      <c r="D502" s="25"/>
      <c r="E502" s="50" t="s">
        <v>353</v>
      </c>
      <c r="F502" s="75">
        <f>F503+F540+F582+F574</f>
        <v>118694.428</v>
      </c>
      <c r="G502" s="75">
        <f>G503+G540+G582+G574</f>
        <v>102170</v>
      </c>
      <c r="H502" s="75">
        <f>H503+H540+H582+H574</f>
        <v>102360</v>
      </c>
    </row>
    <row r="503" spans="1:8" ht="24">
      <c r="A503" s="12" t="s">
        <v>270</v>
      </c>
      <c r="B503" s="12" t="s">
        <v>325</v>
      </c>
      <c r="C503" s="12" t="s">
        <v>141</v>
      </c>
      <c r="D503" s="22"/>
      <c r="E503" s="50" t="s">
        <v>113</v>
      </c>
      <c r="F503" s="76">
        <f>F504</f>
        <v>86002.308000000005</v>
      </c>
      <c r="G503" s="76">
        <f>G504</f>
        <v>76226</v>
      </c>
      <c r="H503" s="76">
        <f>H504</f>
        <v>76226</v>
      </c>
    </row>
    <row r="504" spans="1:8" ht="24">
      <c r="A504" s="12" t="s">
        <v>270</v>
      </c>
      <c r="B504" s="12" t="s">
        <v>325</v>
      </c>
      <c r="C504" s="12" t="s">
        <v>147</v>
      </c>
      <c r="D504" s="22"/>
      <c r="E504" s="50" t="s">
        <v>177</v>
      </c>
      <c r="F504" s="76">
        <f>F505+F536</f>
        <v>86002.308000000005</v>
      </c>
      <c r="G504" s="76">
        <f>G505+G536</f>
        <v>76226</v>
      </c>
      <c r="H504" s="76">
        <f>H505+H536</f>
        <v>76226</v>
      </c>
    </row>
    <row r="505" spans="1:8" ht="60">
      <c r="A505" s="12" t="s">
        <v>270</v>
      </c>
      <c r="B505" s="12" t="s">
        <v>325</v>
      </c>
      <c r="C505" s="12" t="s">
        <v>148</v>
      </c>
      <c r="D505" s="22"/>
      <c r="E505" s="50" t="s">
        <v>154</v>
      </c>
      <c r="F505" s="76">
        <f>F506+F509+F512+F518+F515+F521+F524+F527+F530+F533</f>
        <v>85240.308000000005</v>
      </c>
      <c r="G505" s="76">
        <f>G506+G509</f>
        <v>75464</v>
      </c>
      <c r="H505" s="76">
        <f>H506+H509</f>
        <v>75464</v>
      </c>
    </row>
    <row r="506" spans="1:8" ht="24">
      <c r="A506" s="12" t="s">
        <v>270</v>
      </c>
      <c r="B506" s="12" t="s">
        <v>325</v>
      </c>
      <c r="C506" s="12" t="s">
        <v>487</v>
      </c>
      <c r="D506" s="22"/>
      <c r="E506" s="50" t="s">
        <v>559</v>
      </c>
      <c r="F506" s="76">
        <f t="shared" ref="F506:H507" si="38">F507</f>
        <v>72085.8</v>
      </c>
      <c r="G506" s="76">
        <f t="shared" si="38"/>
        <v>72464</v>
      </c>
      <c r="H506" s="76">
        <f t="shared" si="38"/>
        <v>72464</v>
      </c>
    </row>
    <row r="507" spans="1:8" ht="48">
      <c r="A507" s="12" t="s">
        <v>270</v>
      </c>
      <c r="B507" s="12" t="s">
        <v>325</v>
      </c>
      <c r="C507" s="12" t="s">
        <v>487</v>
      </c>
      <c r="D507" s="31" t="s">
        <v>301</v>
      </c>
      <c r="E507" s="51" t="s">
        <v>302</v>
      </c>
      <c r="F507" s="76">
        <f t="shared" si="38"/>
        <v>72085.8</v>
      </c>
      <c r="G507" s="76">
        <f t="shared" si="38"/>
        <v>72464</v>
      </c>
      <c r="H507" s="76">
        <f t="shared" si="38"/>
        <v>72464</v>
      </c>
    </row>
    <row r="508" spans="1:8" ht="72">
      <c r="A508" s="12" t="s">
        <v>270</v>
      </c>
      <c r="B508" s="12" t="s">
        <v>325</v>
      </c>
      <c r="C508" s="12" t="s">
        <v>487</v>
      </c>
      <c r="D508" s="22" t="s">
        <v>404</v>
      </c>
      <c r="E508" s="50" t="s">
        <v>643</v>
      </c>
      <c r="F508" s="76">
        <v>72085.8</v>
      </c>
      <c r="G508" s="76">
        <v>72464</v>
      </c>
      <c r="H508" s="76">
        <v>72464</v>
      </c>
    </row>
    <row r="509" spans="1:8" ht="48">
      <c r="A509" s="12" t="s">
        <v>270</v>
      </c>
      <c r="B509" s="12" t="s">
        <v>325</v>
      </c>
      <c r="C509" s="12" t="s">
        <v>488</v>
      </c>
      <c r="D509" s="22"/>
      <c r="E509" s="50" t="s">
        <v>386</v>
      </c>
      <c r="F509" s="76">
        <f t="shared" ref="F509:H510" si="39">F510</f>
        <v>1729.577</v>
      </c>
      <c r="G509" s="76">
        <f t="shared" si="39"/>
        <v>3000</v>
      </c>
      <c r="H509" s="76">
        <f t="shared" si="39"/>
        <v>3000</v>
      </c>
    </row>
    <row r="510" spans="1:8" ht="48">
      <c r="A510" s="12" t="s">
        <v>270</v>
      </c>
      <c r="B510" s="12" t="s">
        <v>325</v>
      </c>
      <c r="C510" s="12" t="s">
        <v>488</v>
      </c>
      <c r="D510" s="31" t="s">
        <v>301</v>
      </c>
      <c r="E510" s="51" t="s">
        <v>302</v>
      </c>
      <c r="F510" s="76">
        <f>F511</f>
        <v>1729.577</v>
      </c>
      <c r="G510" s="76">
        <f t="shared" si="39"/>
        <v>3000</v>
      </c>
      <c r="H510" s="76">
        <v>3000</v>
      </c>
    </row>
    <row r="511" spans="1:8" ht="24">
      <c r="A511" s="12" t="s">
        <v>270</v>
      </c>
      <c r="B511" s="12" t="s">
        <v>325</v>
      </c>
      <c r="C511" s="12" t="s">
        <v>488</v>
      </c>
      <c r="D511" s="22">
        <v>612</v>
      </c>
      <c r="E511" s="50" t="s">
        <v>552</v>
      </c>
      <c r="F511" s="76">
        <v>1729.577</v>
      </c>
      <c r="G511" s="76">
        <v>3000</v>
      </c>
      <c r="H511" s="76">
        <v>3000</v>
      </c>
    </row>
    <row r="512" spans="1:8" ht="48">
      <c r="A512" s="12" t="s">
        <v>270</v>
      </c>
      <c r="B512" s="12" t="s">
        <v>325</v>
      </c>
      <c r="C512" s="12" t="s">
        <v>578</v>
      </c>
      <c r="D512" s="22"/>
      <c r="E512" s="50" t="s">
        <v>579</v>
      </c>
      <c r="F512" s="76">
        <f>F513</f>
        <v>1445.3309999999999</v>
      </c>
      <c r="G512" s="76"/>
      <c r="H512" s="76"/>
    </row>
    <row r="513" spans="1:8" ht="48">
      <c r="A513" s="12" t="s">
        <v>270</v>
      </c>
      <c r="B513" s="12" t="s">
        <v>325</v>
      </c>
      <c r="C513" s="12" t="s">
        <v>578</v>
      </c>
      <c r="D513" s="31" t="s">
        <v>301</v>
      </c>
      <c r="E513" s="51" t="s">
        <v>302</v>
      </c>
      <c r="F513" s="76">
        <f>F514</f>
        <v>1445.3309999999999</v>
      </c>
      <c r="G513" s="76"/>
      <c r="H513" s="76"/>
    </row>
    <row r="514" spans="1:8" ht="24">
      <c r="A514" s="12" t="s">
        <v>270</v>
      </c>
      <c r="B514" s="12" t="s">
        <v>325</v>
      </c>
      <c r="C514" s="12" t="s">
        <v>578</v>
      </c>
      <c r="D514" s="22">
        <v>612</v>
      </c>
      <c r="E514" s="50" t="s">
        <v>552</v>
      </c>
      <c r="F514" s="76">
        <v>1445.3309999999999</v>
      </c>
      <c r="G514" s="76"/>
      <c r="H514" s="76"/>
    </row>
    <row r="515" spans="1:8" ht="36">
      <c r="A515" s="12" t="s">
        <v>270</v>
      </c>
      <c r="B515" s="12" t="s">
        <v>325</v>
      </c>
      <c r="C515" s="12" t="s">
        <v>593</v>
      </c>
      <c r="D515" s="22"/>
      <c r="E515" s="50" t="s">
        <v>592</v>
      </c>
      <c r="F515" s="76">
        <f>F516</f>
        <v>147.6</v>
      </c>
      <c r="G515" s="76"/>
      <c r="H515" s="76"/>
    </row>
    <row r="516" spans="1:8" ht="48">
      <c r="A516" s="12" t="s">
        <v>270</v>
      </c>
      <c r="B516" s="12" t="s">
        <v>325</v>
      </c>
      <c r="C516" s="12" t="s">
        <v>593</v>
      </c>
      <c r="D516" s="31" t="s">
        <v>301</v>
      </c>
      <c r="E516" s="51" t="s">
        <v>302</v>
      </c>
      <c r="F516" s="76">
        <f>F517</f>
        <v>147.6</v>
      </c>
      <c r="G516" s="76"/>
      <c r="H516" s="76"/>
    </row>
    <row r="517" spans="1:8" ht="24">
      <c r="A517" s="12" t="s">
        <v>270</v>
      </c>
      <c r="B517" s="12" t="s">
        <v>325</v>
      </c>
      <c r="C517" s="12" t="s">
        <v>593</v>
      </c>
      <c r="D517" s="22">
        <v>612</v>
      </c>
      <c r="E517" s="50" t="s">
        <v>552</v>
      </c>
      <c r="F517" s="76">
        <v>147.6</v>
      </c>
      <c r="G517" s="76"/>
      <c r="H517" s="76"/>
    </row>
    <row r="518" spans="1:8" ht="36">
      <c r="A518" s="12" t="s">
        <v>270</v>
      </c>
      <c r="B518" s="12" t="s">
        <v>325</v>
      </c>
      <c r="C518" s="12" t="s">
        <v>590</v>
      </c>
      <c r="D518" s="22"/>
      <c r="E518" s="50" t="s">
        <v>591</v>
      </c>
      <c r="F518" s="76">
        <f>F519</f>
        <v>111</v>
      </c>
      <c r="G518" s="76"/>
      <c r="H518" s="76"/>
    </row>
    <row r="519" spans="1:8" ht="48">
      <c r="A519" s="12" t="s">
        <v>270</v>
      </c>
      <c r="B519" s="12" t="s">
        <v>325</v>
      </c>
      <c r="C519" s="12" t="s">
        <v>590</v>
      </c>
      <c r="D519" s="31" t="s">
        <v>301</v>
      </c>
      <c r="E519" s="51" t="s">
        <v>302</v>
      </c>
      <c r="F519" s="76">
        <f>F520</f>
        <v>111</v>
      </c>
      <c r="G519" s="76"/>
      <c r="H519" s="76"/>
    </row>
    <row r="520" spans="1:8" ht="24">
      <c r="A520" s="12" t="s">
        <v>270</v>
      </c>
      <c r="B520" s="12" t="s">
        <v>325</v>
      </c>
      <c r="C520" s="12" t="s">
        <v>590</v>
      </c>
      <c r="D520" s="22">
        <v>612</v>
      </c>
      <c r="E520" s="50" t="s">
        <v>552</v>
      </c>
      <c r="F520" s="76">
        <v>111</v>
      </c>
      <c r="G520" s="76"/>
      <c r="H520" s="76"/>
    </row>
    <row r="521" spans="1:8" ht="48">
      <c r="A521" s="12" t="s">
        <v>270</v>
      </c>
      <c r="B521" s="12" t="s">
        <v>325</v>
      </c>
      <c r="C521" s="12" t="s">
        <v>214</v>
      </c>
      <c r="D521" s="22"/>
      <c r="E521" s="50" t="s">
        <v>365</v>
      </c>
      <c r="F521" s="76">
        <f>F522</f>
        <v>6445.7</v>
      </c>
      <c r="G521" s="76"/>
      <c r="H521" s="76"/>
    </row>
    <row r="522" spans="1:8" ht="48">
      <c r="A522" s="12" t="s">
        <v>270</v>
      </c>
      <c r="B522" s="12" t="s">
        <v>325</v>
      </c>
      <c r="C522" s="12" t="s">
        <v>214</v>
      </c>
      <c r="D522" s="31" t="s">
        <v>301</v>
      </c>
      <c r="E522" s="51" t="s">
        <v>302</v>
      </c>
      <c r="F522" s="76">
        <f>F523</f>
        <v>6445.7</v>
      </c>
      <c r="G522" s="76"/>
      <c r="H522" s="76"/>
    </row>
    <row r="523" spans="1:8" ht="72">
      <c r="A523" s="12" t="s">
        <v>270</v>
      </c>
      <c r="B523" s="12" t="s">
        <v>325</v>
      </c>
      <c r="C523" s="12" t="s">
        <v>214</v>
      </c>
      <c r="D523" s="22" t="s">
        <v>404</v>
      </c>
      <c r="E523" s="50" t="s">
        <v>643</v>
      </c>
      <c r="F523" s="76">
        <v>6445.7</v>
      </c>
      <c r="G523" s="76"/>
      <c r="H523" s="76"/>
    </row>
    <row r="524" spans="1:8" ht="60">
      <c r="A524" s="12" t="s">
        <v>270</v>
      </c>
      <c r="B524" s="12" t="s">
        <v>325</v>
      </c>
      <c r="C524" s="12" t="s">
        <v>215</v>
      </c>
      <c r="D524" s="22"/>
      <c r="E524" s="50" t="s">
        <v>366</v>
      </c>
      <c r="F524" s="76">
        <f>F525</f>
        <v>451.2</v>
      </c>
      <c r="G524" s="76"/>
      <c r="H524" s="76"/>
    </row>
    <row r="525" spans="1:8" ht="48">
      <c r="A525" s="12" t="s">
        <v>270</v>
      </c>
      <c r="B525" s="12" t="s">
        <v>325</v>
      </c>
      <c r="C525" s="12" t="s">
        <v>215</v>
      </c>
      <c r="D525" s="31" t="s">
        <v>301</v>
      </c>
      <c r="E525" s="51" t="s">
        <v>302</v>
      </c>
      <c r="F525" s="76">
        <f>F526</f>
        <v>451.2</v>
      </c>
      <c r="G525" s="76"/>
      <c r="H525" s="76"/>
    </row>
    <row r="526" spans="1:8" ht="72">
      <c r="A526" s="12" t="s">
        <v>270</v>
      </c>
      <c r="B526" s="12" t="s">
        <v>325</v>
      </c>
      <c r="C526" s="12" t="s">
        <v>215</v>
      </c>
      <c r="D526" s="22" t="s">
        <v>404</v>
      </c>
      <c r="E526" s="50" t="s">
        <v>643</v>
      </c>
      <c r="F526" s="76">
        <v>451.2</v>
      </c>
      <c r="G526" s="76"/>
      <c r="H526" s="76"/>
    </row>
    <row r="527" spans="1:8" ht="72">
      <c r="A527" s="12" t="s">
        <v>270</v>
      </c>
      <c r="B527" s="12" t="s">
        <v>325</v>
      </c>
      <c r="C527" s="12" t="s">
        <v>639</v>
      </c>
      <c r="D527" s="22"/>
      <c r="E527" s="50" t="s">
        <v>602</v>
      </c>
      <c r="F527" s="76">
        <v>2267.4</v>
      </c>
      <c r="G527" s="76"/>
      <c r="H527" s="76"/>
    </row>
    <row r="528" spans="1:8" ht="48">
      <c r="A528" s="12" t="s">
        <v>270</v>
      </c>
      <c r="B528" s="12" t="s">
        <v>325</v>
      </c>
      <c r="C528" s="12" t="s">
        <v>639</v>
      </c>
      <c r="D528" s="31" t="s">
        <v>301</v>
      </c>
      <c r="E528" s="51" t="s">
        <v>302</v>
      </c>
      <c r="F528" s="76">
        <f>F529</f>
        <v>2267.4</v>
      </c>
      <c r="G528" s="76"/>
      <c r="H528" s="76"/>
    </row>
    <row r="529" spans="1:8" ht="48">
      <c r="A529" s="12" t="s">
        <v>270</v>
      </c>
      <c r="B529" s="12" t="s">
        <v>325</v>
      </c>
      <c r="C529" s="12" t="s">
        <v>639</v>
      </c>
      <c r="D529" s="22" t="s">
        <v>404</v>
      </c>
      <c r="E529" s="50" t="s">
        <v>305</v>
      </c>
      <c r="F529" s="76">
        <v>2267.4</v>
      </c>
      <c r="G529" s="76"/>
      <c r="H529" s="76"/>
    </row>
    <row r="530" spans="1:8" ht="72">
      <c r="A530" s="12" t="s">
        <v>270</v>
      </c>
      <c r="B530" s="12" t="s">
        <v>325</v>
      </c>
      <c r="C530" s="12" t="s">
        <v>638</v>
      </c>
      <c r="D530" s="22"/>
      <c r="E530" s="50" t="s">
        <v>603</v>
      </c>
      <c r="F530" s="76">
        <f>F531</f>
        <v>226.7</v>
      </c>
      <c r="G530" s="76"/>
      <c r="H530" s="76"/>
    </row>
    <row r="531" spans="1:8" ht="48">
      <c r="A531" s="12" t="s">
        <v>270</v>
      </c>
      <c r="B531" s="12" t="s">
        <v>325</v>
      </c>
      <c r="C531" s="12" t="s">
        <v>638</v>
      </c>
      <c r="D531" s="31" t="s">
        <v>301</v>
      </c>
      <c r="E531" s="51" t="s">
        <v>302</v>
      </c>
      <c r="F531" s="76">
        <f>F532</f>
        <v>226.7</v>
      </c>
      <c r="G531" s="76"/>
      <c r="H531" s="76"/>
    </row>
    <row r="532" spans="1:8" ht="72">
      <c r="A532" s="12" t="s">
        <v>270</v>
      </c>
      <c r="B532" s="12" t="s">
        <v>325</v>
      </c>
      <c r="C532" s="12" t="s">
        <v>638</v>
      </c>
      <c r="D532" s="22" t="s">
        <v>404</v>
      </c>
      <c r="E532" s="50" t="s">
        <v>643</v>
      </c>
      <c r="F532" s="76">
        <v>226.7</v>
      </c>
      <c r="G532" s="76"/>
      <c r="H532" s="76"/>
    </row>
    <row r="533" spans="1:8" ht="48">
      <c r="A533" s="12" t="s">
        <v>270</v>
      </c>
      <c r="B533" s="12" t="s">
        <v>325</v>
      </c>
      <c r="C533" s="12" t="s">
        <v>657</v>
      </c>
      <c r="D533" s="22"/>
      <c r="E533" s="50" t="s">
        <v>652</v>
      </c>
      <c r="F533" s="76">
        <f>F534</f>
        <v>330</v>
      </c>
      <c r="G533" s="76"/>
      <c r="H533" s="76"/>
    </row>
    <row r="534" spans="1:8" ht="48">
      <c r="A534" s="12" t="s">
        <v>270</v>
      </c>
      <c r="B534" s="12" t="s">
        <v>325</v>
      </c>
      <c r="C534" s="12" t="s">
        <v>657</v>
      </c>
      <c r="D534" s="31" t="s">
        <v>301</v>
      </c>
      <c r="E534" s="51" t="s">
        <v>302</v>
      </c>
      <c r="F534" s="76">
        <f>F535</f>
        <v>330</v>
      </c>
      <c r="G534" s="76"/>
      <c r="H534" s="76"/>
    </row>
    <row r="535" spans="1:8" ht="24">
      <c r="A535" s="12" t="s">
        <v>270</v>
      </c>
      <c r="B535" s="12" t="s">
        <v>325</v>
      </c>
      <c r="C535" s="12" t="s">
        <v>657</v>
      </c>
      <c r="D535" s="22">
        <v>612</v>
      </c>
      <c r="E535" s="50" t="s">
        <v>552</v>
      </c>
      <c r="F535" s="76">
        <v>330</v>
      </c>
      <c r="G535" s="76"/>
      <c r="H535" s="76"/>
    </row>
    <row r="536" spans="1:8" ht="36">
      <c r="A536" s="12" t="s">
        <v>270</v>
      </c>
      <c r="B536" s="12" t="s">
        <v>325</v>
      </c>
      <c r="C536" s="12" t="s">
        <v>528</v>
      </c>
      <c r="D536" s="22"/>
      <c r="E536" s="96" t="s">
        <v>178</v>
      </c>
      <c r="F536" s="76">
        <f>F537</f>
        <v>762</v>
      </c>
      <c r="G536" s="76">
        <f t="shared" ref="G536:H538" si="40">G537</f>
        <v>762</v>
      </c>
      <c r="H536" s="76">
        <f t="shared" si="40"/>
        <v>762</v>
      </c>
    </row>
    <row r="537" spans="1:8" ht="48">
      <c r="A537" s="12" t="s">
        <v>270</v>
      </c>
      <c r="B537" s="12" t="s">
        <v>325</v>
      </c>
      <c r="C537" s="12" t="s">
        <v>489</v>
      </c>
      <c r="D537" s="22"/>
      <c r="E537" s="96" t="s">
        <v>211</v>
      </c>
      <c r="F537" s="76">
        <f>F538</f>
        <v>762</v>
      </c>
      <c r="G537" s="76">
        <f t="shared" si="40"/>
        <v>762</v>
      </c>
      <c r="H537" s="76">
        <f t="shared" si="40"/>
        <v>762</v>
      </c>
    </row>
    <row r="538" spans="1:8" ht="48">
      <c r="A538" s="12" t="s">
        <v>270</v>
      </c>
      <c r="B538" s="12" t="s">
        <v>325</v>
      </c>
      <c r="C538" s="12" t="s">
        <v>489</v>
      </c>
      <c r="D538" s="31" t="s">
        <v>301</v>
      </c>
      <c r="E538" s="97" t="s">
        <v>302</v>
      </c>
      <c r="F538" s="76">
        <f>F539</f>
        <v>762</v>
      </c>
      <c r="G538" s="76">
        <f t="shared" si="40"/>
        <v>762</v>
      </c>
      <c r="H538" s="76">
        <f t="shared" si="40"/>
        <v>762</v>
      </c>
    </row>
    <row r="539" spans="1:8" ht="72">
      <c r="A539" s="12" t="s">
        <v>270</v>
      </c>
      <c r="B539" s="12" t="s">
        <v>325</v>
      </c>
      <c r="C539" s="12" t="s">
        <v>489</v>
      </c>
      <c r="D539" s="22" t="s">
        <v>404</v>
      </c>
      <c r="E539" s="50" t="s">
        <v>643</v>
      </c>
      <c r="F539" s="76">
        <v>762</v>
      </c>
      <c r="G539" s="76">
        <v>762</v>
      </c>
      <c r="H539" s="76">
        <v>762</v>
      </c>
    </row>
    <row r="540" spans="1:8" ht="36">
      <c r="A540" s="22" t="s">
        <v>270</v>
      </c>
      <c r="B540" s="12" t="s">
        <v>325</v>
      </c>
      <c r="C540" s="12" t="s">
        <v>136</v>
      </c>
      <c r="D540" s="22"/>
      <c r="E540" s="50" t="s">
        <v>194</v>
      </c>
      <c r="F540" s="76">
        <f t="shared" ref="F540:H541" si="41">F541</f>
        <v>31464.62</v>
      </c>
      <c r="G540" s="76">
        <f t="shared" si="41"/>
        <v>25944</v>
      </c>
      <c r="H540" s="76">
        <f t="shared" si="41"/>
        <v>25944</v>
      </c>
    </row>
    <row r="541" spans="1:8" ht="36">
      <c r="A541" s="22" t="s">
        <v>270</v>
      </c>
      <c r="B541" s="12" t="s">
        <v>325</v>
      </c>
      <c r="C541" s="12" t="s">
        <v>137</v>
      </c>
      <c r="D541" s="22"/>
      <c r="E541" s="50" t="s">
        <v>349</v>
      </c>
      <c r="F541" s="76">
        <f>F542</f>
        <v>31464.62</v>
      </c>
      <c r="G541" s="76">
        <f t="shared" si="41"/>
        <v>25944</v>
      </c>
      <c r="H541" s="76">
        <f t="shared" si="41"/>
        <v>25944</v>
      </c>
    </row>
    <row r="542" spans="1:8" ht="36">
      <c r="A542" s="22" t="s">
        <v>270</v>
      </c>
      <c r="B542" s="12" t="s">
        <v>325</v>
      </c>
      <c r="C542" s="12" t="s">
        <v>39</v>
      </c>
      <c r="D542" s="22"/>
      <c r="E542" s="50" t="s">
        <v>350</v>
      </c>
      <c r="F542" s="76">
        <f>F543+F547+F554+F558+F550+F566+F562+F570</f>
        <v>31464.62</v>
      </c>
      <c r="G542" s="76">
        <f>G543+G547</f>
        <v>25944</v>
      </c>
      <c r="H542" s="76">
        <f>H543+H547</f>
        <v>25944</v>
      </c>
    </row>
    <row r="543" spans="1:8" ht="24">
      <c r="A543" s="22" t="s">
        <v>270</v>
      </c>
      <c r="B543" s="12" t="s">
        <v>325</v>
      </c>
      <c r="C543" s="12" t="s">
        <v>490</v>
      </c>
      <c r="D543" s="22"/>
      <c r="E543" s="50" t="s">
        <v>392</v>
      </c>
      <c r="F543" s="76">
        <f>F544</f>
        <v>25678.300000000003</v>
      </c>
      <c r="G543" s="76">
        <f>G544</f>
        <v>25944</v>
      </c>
      <c r="H543" s="76">
        <f>H544</f>
        <v>25944</v>
      </c>
    </row>
    <row r="544" spans="1:8" ht="48">
      <c r="A544" s="22" t="s">
        <v>270</v>
      </c>
      <c r="B544" s="12" t="s">
        <v>325</v>
      </c>
      <c r="C544" s="12" t="s">
        <v>490</v>
      </c>
      <c r="D544" s="31" t="s">
        <v>301</v>
      </c>
      <c r="E544" s="51" t="s">
        <v>302</v>
      </c>
      <c r="F544" s="76">
        <f>F545+F546</f>
        <v>25678.300000000003</v>
      </c>
      <c r="G544" s="76">
        <f>G545+G546</f>
        <v>25944</v>
      </c>
      <c r="H544" s="76">
        <f>H545+H546</f>
        <v>25944</v>
      </c>
    </row>
    <row r="545" spans="1:8" ht="72">
      <c r="A545" s="22" t="s">
        <v>270</v>
      </c>
      <c r="B545" s="12" t="s">
        <v>325</v>
      </c>
      <c r="C545" s="12" t="s">
        <v>490</v>
      </c>
      <c r="D545" s="22" t="s">
        <v>304</v>
      </c>
      <c r="E545" s="50" t="s">
        <v>643</v>
      </c>
      <c r="F545" s="76">
        <v>13967.1</v>
      </c>
      <c r="G545" s="76">
        <v>14063</v>
      </c>
      <c r="H545" s="76">
        <v>14063</v>
      </c>
    </row>
    <row r="546" spans="1:8" ht="72">
      <c r="A546" s="22" t="s">
        <v>270</v>
      </c>
      <c r="B546" s="12" t="s">
        <v>325</v>
      </c>
      <c r="C546" s="12" t="s">
        <v>490</v>
      </c>
      <c r="D546" s="22" t="s">
        <v>306</v>
      </c>
      <c r="E546" s="50" t="s">
        <v>642</v>
      </c>
      <c r="F546" s="76">
        <v>11711.2</v>
      </c>
      <c r="G546" s="76">
        <v>11881</v>
      </c>
      <c r="H546" s="76">
        <v>11881</v>
      </c>
    </row>
    <row r="547" spans="1:8" ht="48">
      <c r="A547" s="22" t="s">
        <v>270</v>
      </c>
      <c r="B547" s="12" t="s">
        <v>325</v>
      </c>
      <c r="C547" s="12" t="s">
        <v>491</v>
      </c>
      <c r="D547" s="22"/>
      <c r="E547" s="50" t="s">
        <v>182</v>
      </c>
      <c r="F547" s="76">
        <f t="shared" ref="F547:H548" si="42">F548</f>
        <v>39</v>
      </c>
      <c r="G547" s="76">
        <f t="shared" si="42"/>
        <v>0</v>
      </c>
      <c r="H547" s="76">
        <f t="shared" si="42"/>
        <v>0</v>
      </c>
    </row>
    <row r="548" spans="1:8" ht="48">
      <c r="A548" s="22" t="s">
        <v>270</v>
      </c>
      <c r="B548" s="12" t="s">
        <v>325</v>
      </c>
      <c r="C548" s="12" t="s">
        <v>491</v>
      </c>
      <c r="D548" s="31" t="s">
        <v>301</v>
      </c>
      <c r="E548" s="51" t="s">
        <v>302</v>
      </c>
      <c r="F548" s="76">
        <f>F549</f>
        <v>39</v>
      </c>
      <c r="G548" s="76">
        <f t="shared" si="42"/>
        <v>0</v>
      </c>
      <c r="H548" s="76">
        <f t="shared" si="42"/>
        <v>0</v>
      </c>
    </row>
    <row r="549" spans="1:8" ht="24">
      <c r="A549" s="22" t="s">
        <v>270</v>
      </c>
      <c r="B549" s="12" t="s">
        <v>325</v>
      </c>
      <c r="C549" s="12" t="s">
        <v>491</v>
      </c>
      <c r="D549" s="22">
        <v>622</v>
      </c>
      <c r="E549" s="50" t="s">
        <v>361</v>
      </c>
      <c r="F549" s="76">
        <v>39</v>
      </c>
      <c r="G549" s="76"/>
      <c r="H549" s="76"/>
    </row>
    <row r="550" spans="1:8" ht="60">
      <c r="A550" s="22" t="s">
        <v>270</v>
      </c>
      <c r="B550" s="12" t="s">
        <v>325</v>
      </c>
      <c r="C550" s="12" t="s">
        <v>288</v>
      </c>
      <c r="D550" s="22"/>
      <c r="E550" s="50" t="s">
        <v>289</v>
      </c>
      <c r="F550" s="76">
        <f>F551</f>
        <v>234.92</v>
      </c>
      <c r="G550" s="76"/>
      <c r="H550" s="76"/>
    </row>
    <row r="551" spans="1:8" ht="48">
      <c r="A551" s="22" t="s">
        <v>270</v>
      </c>
      <c r="B551" s="12" t="s">
        <v>325</v>
      </c>
      <c r="C551" s="12" t="s">
        <v>288</v>
      </c>
      <c r="D551" s="31" t="s">
        <v>301</v>
      </c>
      <c r="E551" s="51" t="s">
        <v>302</v>
      </c>
      <c r="F551" s="76">
        <f>F552+F553</f>
        <v>234.92</v>
      </c>
      <c r="G551" s="76"/>
      <c r="H551" s="76"/>
    </row>
    <row r="552" spans="1:8" ht="24">
      <c r="A552" s="22" t="s">
        <v>270</v>
      </c>
      <c r="B552" s="12" t="s">
        <v>325</v>
      </c>
      <c r="C552" s="12" t="s">
        <v>288</v>
      </c>
      <c r="D552" s="22">
        <v>612</v>
      </c>
      <c r="E552" s="50" t="s">
        <v>552</v>
      </c>
      <c r="F552" s="76">
        <v>60.82</v>
      </c>
      <c r="G552" s="76"/>
      <c r="H552" s="76"/>
    </row>
    <row r="553" spans="1:8" ht="24">
      <c r="A553" s="22" t="s">
        <v>270</v>
      </c>
      <c r="B553" s="12" t="s">
        <v>325</v>
      </c>
      <c r="C553" s="12" t="s">
        <v>288</v>
      </c>
      <c r="D553" s="22">
        <v>622</v>
      </c>
      <c r="E553" s="50" t="s">
        <v>361</v>
      </c>
      <c r="F553" s="76">
        <v>174.1</v>
      </c>
      <c r="G553" s="76"/>
      <c r="H553" s="76"/>
    </row>
    <row r="554" spans="1:8" ht="48">
      <c r="A554" s="22" t="s">
        <v>270</v>
      </c>
      <c r="B554" s="12" t="s">
        <v>325</v>
      </c>
      <c r="C554" s="12" t="s">
        <v>364</v>
      </c>
      <c r="D554" s="22"/>
      <c r="E554" s="50" t="s">
        <v>365</v>
      </c>
      <c r="F554" s="76">
        <f>F555</f>
        <v>4582.1000000000004</v>
      </c>
      <c r="G554" s="76"/>
      <c r="H554" s="76"/>
    </row>
    <row r="555" spans="1:8" ht="48">
      <c r="A555" s="22" t="s">
        <v>270</v>
      </c>
      <c r="B555" s="12" t="s">
        <v>325</v>
      </c>
      <c r="C555" s="12" t="s">
        <v>364</v>
      </c>
      <c r="D555" s="31" t="s">
        <v>301</v>
      </c>
      <c r="E555" s="51" t="s">
        <v>302</v>
      </c>
      <c r="F555" s="76">
        <f>F556+F557</f>
        <v>4582.1000000000004</v>
      </c>
      <c r="G555" s="76"/>
      <c r="H555" s="76"/>
    </row>
    <row r="556" spans="1:8" ht="72">
      <c r="A556" s="22" t="s">
        <v>270</v>
      </c>
      <c r="B556" s="12" t="s">
        <v>325</v>
      </c>
      <c r="C556" s="12" t="s">
        <v>364</v>
      </c>
      <c r="D556" s="22" t="s">
        <v>304</v>
      </c>
      <c r="E556" s="50" t="s">
        <v>643</v>
      </c>
      <c r="F556" s="76">
        <v>2156.1</v>
      </c>
      <c r="G556" s="76"/>
      <c r="H556" s="76"/>
    </row>
    <row r="557" spans="1:8" ht="72">
      <c r="A557" s="22" t="s">
        <v>270</v>
      </c>
      <c r="B557" s="12" t="s">
        <v>325</v>
      </c>
      <c r="C557" s="12" t="s">
        <v>364</v>
      </c>
      <c r="D557" s="22" t="s">
        <v>306</v>
      </c>
      <c r="E557" s="50" t="s">
        <v>642</v>
      </c>
      <c r="F557" s="76">
        <v>2426</v>
      </c>
      <c r="G557" s="76"/>
      <c r="H557" s="76"/>
    </row>
    <row r="558" spans="1:8" ht="60">
      <c r="A558" s="22" t="s">
        <v>270</v>
      </c>
      <c r="B558" s="12" t="s">
        <v>325</v>
      </c>
      <c r="C558" s="12" t="s">
        <v>367</v>
      </c>
      <c r="D558" s="22"/>
      <c r="E558" s="50" t="s">
        <v>366</v>
      </c>
      <c r="F558" s="76">
        <f>F559</f>
        <v>320.70000000000005</v>
      </c>
      <c r="G558" s="76"/>
      <c r="H558" s="76"/>
    </row>
    <row r="559" spans="1:8" ht="48">
      <c r="A559" s="22" t="s">
        <v>270</v>
      </c>
      <c r="B559" s="12" t="s">
        <v>325</v>
      </c>
      <c r="C559" s="12" t="s">
        <v>367</v>
      </c>
      <c r="D559" s="31" t="s">
        <v>301</v>
      </c>
      <c r="E559" s="51" t="s">
        <v>302</v>
      </c>
      <c r="F559" s="76">
        <f>F560+F561</f>
        <v>320.70000000000005</v>
      </c>
      <c r="G559" s="76"/>
      <c r="H559" s="76"/>
    </row>
    <row r="560" spans="1:8" ht="72">
      <c r="A560" s="22" t="s">
        <v>270</v>
      </c>
      <c r="B560" s="12" t="s">
        <v>325</v>
      </c>
      <c r="C560" s="12" t="s">
        <v>367</v>
      </c>
      <c r="D560" s="22" t="s">
        <v>304</v>
      </c>
      <c r="E560" s="50" t="s">
        <v>643</v>
      </c>
      <c r="F560" s="76">
        <v>150.9</v>
      </c>
      <c r="G560" s="76"/>
      <c r="H560" s="76"/>
    </row>
    <row r="561" spans="1:8" ht="48">
      <c r="A561" s="22" t="s">
        <v>270</v>
      </c>
      <c r="B561" s="12" t="s">
        <v>325</v>
      </c>
      <c r="C561" s="12" t="s">
        <v>367</v>
      </c>
      <c r="D561" s="22" t="s">
        <v>306</v>
      </c>
      <c r="E561" s="50" t="s">
        <v>307</v>
      </c>
      <c r="F561" s="76">
        <v>169.8</v>
      </c>
      <c r="G561" s="76"/>
      <c r="H561" s="76"/>
    </row>
    <row r="562" spans="1:8" ht="72">
      <c r="A562" s="22" t="s">
        <v>270</v>
      </c>
      <c r="B562" s="12" t="s">
        <v>325</v>
      </c>
      <c r="C562" s="12" t="s">
        <v>605</v>
      </c>
      <c r="D562" s="22"/>
      <c r="E562" s="50" t="s">
        <v>602</v>
      </c>
      <c r="F562" s="76">
        <f>F563</f>
        <v>463.3</v>
      </c>
      <c r="G562" s="76"/>
      <c r="H562" s="76"/>
    </row>
    <row r="563" spans="1:8" ht="48">
      <c r="A563" s="22" t="s">
        <v>270</v>
      </c>
      <c r="B563" s="12" t="s">
        <v>325</v>
      </c>
      <c r="C563" s="12" t="s">
        <v>605</v>
      </c>
      <c r="D563" s="31" t="s">
        <v>301</v>
      </c>
      <c r="E563" s="51" t="s">
        <v>302</v>
      </c>
      <c r="F563" s="76">
        <f>F564+F565</f>
        <v>463.3</v>
      </c>
      <c r="G563" s="76"/>
      <c r="H563" s="76"/>
    </row>
    <row r="564" spans="1:8" ht="72">
      <c r="A564" s="22" t="s">
        <v>270</v>
      </c>
      <c r="B564" s="12" t="s">
        <v>325</v>
      </c>
      <c r="C564" s="12" t="s">
        <v>605</v>
      </c>
      <c r="D564" s="22" t="s">
        <v>304</v>
      </c>
      <c r="E564" s="50" t="s">
        <v>643</v>
      </c>
      <c r="F564" s="76">
        <v>270.46300000000002</v>
      </c>
      <c r="G564" s="76"/>
      <c r="H564" s="76"/>
    </row>
    <row r="565" spans="1:8" ht="72">
      <c r="A565" s="22" t="s">
        <v>270</v>
      </c>
      <c r="B565" s="12" t="s">
        <v>325</v>
      </c>
      <c r="C565" s="12" t="s">
        <v>605</v>
      </c>
      <c r="D565" s="22" t="s">
        <v>306</v>
      </c>
      <c r="E565" s="50" t="s">
        <v>642</v>
      </c>
      <c r="F565" s="76">
        <v>192.83699999999999</v>
      </c>
      <c r="G565" s="76"/>
      <c r="H565" s="76"/>
    </row>
    <row r="566" spans="1:8" ht="72">
      <c r="A566" s="22" t="s">
        <v>270</v>
      </c>
      <c r="B566" s="12" t="s">
        <v>325</v>
      </c>
      <c r="C566" s="12" t="s">
        <v>604</v>
      </c>
      <c r="D566" s="22"/>
      <c r="E566" s="50" t="s">
        <v>603</v>
      </c>
      <c r="F566" s="76">
        <f>F567</f>
        <v>46.3</v>
      </c>
      <c r="G566" s="76"/>
      <c r="H566" s="76"/>
    </row>
    <row r="567" spans="1:8" ht="48">
      <c r="A567" s="22" t="s">
        <v>270</v>
      </c>
      <c r="B567" s="12" t="s">
        <v>325</v>
      </c>
      <c r="C567" s="12" t="s">
        <v>604</v>
      </c>
      <c r="D567" s="31" t="s">
        <v>301</v>
      </c>
      <c r="E567" s="51" t="s">
        <v>302</v>
      </c>
      <c r="F567" s="76">
        <f>F568+F569</f>
        <v>46.3</v>
      </c>
      <c r="G567" s="76"/>
      <c r="H567" s="76"/>
    </row>
    <row r="568" spans="1:8" ht="48">
      <c r="A568" s="22" t="s">
        <v>270</v>
      </c>
      <c r="B568" s="12" t="s">
        <v>325</v>
      </c>
      <c r="C568" s="12" t="s">
        <v>604</v>
      </c>
      <c r="D568" s="22" t="s">
        <v>304</v>
      </c>
      <c r="E568" s="50" t="s">
        <v>305</v>
      </c>
      <c r="F568" s="76">
        <v>26.948</v>
      </c>
      <c r="G568" s="76"/>
      <c r="H568" s="76"/>
    </row>
    <row r="569" spans="1:8" ht="72">
      <c r="A569" s="22" t="s">
        <v>270</v>
      </c>
      <c r="B569" s="12" t="s">
        <v>325</v>
      </c>
      <c r="C569" s="12" t="s">
        <v>604</v>
      </c>
      <c r="D569" s="22" t="s">
        <v>306</v>
      </c>
      <c r="E569" s="50" t="s">
        <v>642</v>
      </c>
      <c r="F569" s="76">
        <v>19.352</v>
      </c>
      <c r="G569" s="76"/>
      <c r="H569" s="76"/>
    </row>
    <row r="570" spans="1:8" ht="48">
      <c r="A570" s="22" t="s">
        <v>270</v>
      </c>
      <c r="B570" s="12" t="s">
        <v>325</v>
      </c>
      <c r="C570" s="12" t="s">
        <v>654</v>
      </c>
      <c r="D570" s="22"/>
      <c r="E570" s="50" t="s">
        <v>652</v>
      </c>
      <c r="F570" s="76">
        <f>F571</f>
        <v>100</v>
      </c>
      <c r="G570" s="76"/>
      <c r="H570" s="76"/>
    </row>
    <row r="571" spans="1:8" ht="48">
      <c r="A571" s="22" t="s">
        <v>270</v>
      </c>
      <c r="B571" s="12" t="s">
        <v>325</v>
      </c>
      <c r="C571" s="12" t="s">
        <v>654</v>
      </c>
      <c r="D571" s="31" t="s">
        <v>301</v>
      </c>
      <c r="E571" s="51" t="s">
        <v>302</v>
      </c>
      <c r="F571" s="76">
        <f>F572</f>
        <v>100</v>
      </c>
      <c r="G571" s="76"/>
      <c r="H571" s="76"/>
    </row>
    <row r="572" spans="1:8" ht="24">
      <c r="A572" s="22" t="s">
        <v>270</v>
      </c>
      <c r="B572" s="12" t="s">
        <v>325</v>
      </c>
      <c r="C572" s="12" t="s">
        <v>654</v>
      </c>
      <c r="D572" s="22">
        <v>622</v>
      </c>
      <c r="E572" s="50" t="s">
        <v>361</v>
      </c>
      <c r="F572" s="76">
        <v>100</v>
      </c>
      <c r="G572" s="76"/>
      <c r="H572" s="76"/>
    </row>
    <row r="573" spans="1:8" ht="36">
      <c r="A573" s="22" t="s">
        <v>270</v>
      </c>
      <c r="B573" s="12" t="s">
        <v>325</v>
      </c>
      <c r="C573" s="12" t="s">
        <v>413</v>
      </c>
      <c r="D573" s="22"/>
      <c r="E573" s="50" t="s">
        <v>99</v>
      </c>
      <c r="F573" s="76">
        <f>F574</f>
        <v>912.5</v>
      </c>
      <c r="G573" s="76">
        <f>G574</f>
        <v>0</v>
      </c>
      <c r="H573" s="76">
        <f>H574</f>
        <v>190</v>
      </c>
    </row>
    <row r="574" spans="1:8" ht="72">
      <c r="A574" s="22" t="s">
        <v>270</v>
      </c>
      <c r="B574" s="12" t="s">
        <v>325</v>
      </c>
      <c r="C574" s="12" t="s">
        <v>418</v>
      </c>
      <c r="D574" s="22"/>
      <c r="E574" s="50" t="s">
        <v>155</v>
      </c>
      <c r="F574" s="76">
        <f t="shared" ref="F574:H576" si="43">F575</f>
        <v>912.5</v>
      </c>
      <c r="G574" s="76">
        <f t="shared" si="43"/>
        <v>0</v>
      </c>
      <c r="H574" s="76">
        <f t="shared" si="43"/>
        <v>190</v>
      </c>
    </row>
    <row r="575" spans="1:8" ht="60">
      <c r="A575" s="22" t="s">
        <v>270</v>
      </c>
      <c r="B575" s="12" t="s">
        <v>325</v>
      </c>
      <c r="C575" s="12" t="s">
        <v>425</v>
      </c>
      <c r="D575" s="22"/>
      <c r="E575" s="50" t="s">
        <v>156</v>
      </c>
      <c r="F575" s="76">
        <f>F576+F579</f>
        <v>912.5</v>
      </c>
      <c r="G575" s="76">
        <f>G576</f>
        <v>0</v>
      </c>
      <c r="H575" s="76">
        <f>H576</f>
        <v>190</v>
      </c>
    </row>
    <row r="576" spans="1:8" ht="48">
      <c r="A576" s="22" t="s">
        <v>270</v>
      </c>
      <c r="B576" s="12" t="s">
        <v>325</v>
      </c>
      <c r="C576" s="12" t="s">
        <v>492</v>
      </c>
      <c r="D576" s="22"/>
      <c r="E576" s="50" t="s">
        <v>159</v>
      </c>
      <c r="F576" s="76">
        <f t="shared" si="43"/>
        <v>0</v>
      </c>
      <c r="G576" s="76">
        <f t="shared" si="43"/>
        <v>0</v>
      </c>
      <c r="H576" s="76">
        <f t="shared" si="43"/>
        <v>190</v>
      </c>
    </row>
    <row r="577" spans="1:8" ht="48">
      <c r="A577" s="22" t="s">
        <v>270</v>
      </c>
      <c r="B577" s="12" t="s">
        <v>325</v>
      </c>
      <c r="C577" s="12" t="s">
        <v>492</v>
      </c>
      <c r="D577" s="31" t="s">
        <v>301</v>
      </c>
      <c r="E577" s="51" t="s">
        <v>302</v>
      </c>
      <c r="F577" s="76"/>
      <c r="G577" s="76"/>
      <c r="H577" s="76">
        <f>H578</f>
        <v>190</v>
      </c>
    </row>
    <row r="578" spans="1:8" ht="24">
      <c r="A578" s="22" t="s">
        <v>270</v>
      </c>
      <c r="B578" s="12" t="s">
        <v>325</v>
      </c>
      <c r="C578" s="12" t="s">
        <v>492</v>
      </c>
      <c r="D578" s="22">
        <v>612</v>
      </c>
      <c r="E578" s="50" t="s">
        <v>552</v>
      </c>
      <c r="F578" s="76"/>
      <c r="G578" s="73"/>
      <c r="H578" s="105">
        <v>190</v>
      </c>
    </row>
    <row r="579" spans="1:8" ht="60">
      <c r="A579" s="12" t="s">
        <v>270</v>
      </c>
      <c r="B579" s="12" t="s">
        <v>325</v>
      </c>
      <c r="C579" s="12" t="s">
        <v>493</v>
      </c>
      <c r="D579" s="22"/>
      <c r="E579" s="50" t="s">
        <v>157</v>
      </c>
      <c r="F579" s="76">
        <f t="shared" ref="F579:H580" si="44">F580</f>
        <v>912.5</v>
      </c>
      <c r="G579" s="76">
        <f t="shared" si="44"/>
        <v>0</v>
      </c>
      <c r="H579" s="76">
        <f t="shared" si="44"/>
        <v>0</v>
      </c>
    </row>
    <row r="580" spans="1:8" ht="48">
      <c r="A580" s="12" t="s">
        <v>270</v>
      </c>
      <c r="B580" s="12" t="s">
        <v>325</v>
      </c>
      <c r="C580" s="12" t="s">
        <v>493</v>
      </c>
      <c r="D580" s="31" t="s">
        <v>301</v>
      </c>
      <c r="E580" s="51" t="s">
        <v>302</v>
      </c>
      <c r="F580" s="76">
        <f t="shared" si="44"/>
        <v>912.5</v>
      </c>
      <c r="G580" s="76">
        <f t="shared" si="44"/>
        <v>0</v>
      </c>
      <c r="H580" s="76">
        <f t="shared" si="44"/>
        <v>0</v>
      </c>
    </row>
    <row r="581" spans="1:8" ht="24">
      <c r="A581" s="12" t="s">
        <v>270</v>
      </c>
      <c r="B581" s="12" t="s">
        <v>325</v>
      </c>
      <c r="C581" s="12" t="s">
        <v>493</v>
      </c>
      <c r="D581" s="22">
        <v>612</v>
      </c>
      <c r="E581" s="50" t="s">
        <v>552</v>
      </c>
      <c r="F581" s="76">
        <v>912.5</v>
      </c>
      <c r="G581" s="76"/>
      <c r="H581" s="76"/>
    </row>
    <row r="582" spans="1:8" ht="36">
      <c r="A582" s="12" t="s">
        <v>270</v>
      </c>
      <c r="B582" s="12" t="s">
        <v>325</v>
      </c>
      <c r="C582" s="12" t="s">
        <v>405</v>
      </c>
      <c r="D582" s="22"/>
      <c r="E582" s="50" t="s">
        <v>335</v>
      </c>
      <c r="F582" s="76">
        <f>F583</f>
        <v>315</v>
      </c>
      <c r="G582" s="76"/>
      <c r="H582" s="76"/>
    </row>
    <row r="583" spans="1:8" ht="60">
      <c r="A583" s="12" t="s">
        <v>270</v>
      </c>
      <c r="B583" s="12" t="s">
        <v>325</v>
      </c>
      <c r="C583" s="35" t="s">
        <v>411</v>
      </c>
      <c r="D583" s="22"/>
      <c r="E583" s="36" t="s">
        <v>336</v>
      </c>
      <c r="F583" s="76">
        <f>F584</f>
        <v>315</v>
      </c>
      <c r="G583" s="76"/>
      <c r="H583" s="76"/>
    </row>
    <row r="584" spans="1:8" ht="48">
      <c r="A584" s="12" t="s">
        <v>270</v>
      </c>
      <c r="B584" s="12" t="s">
        <v>325</v>
      </c>
      <c r="C584" s="12" t="s">
        <v>412</v>
      </c>
      <c r="D584" s="22"/>
      <c r="E584" s="50" t="s">
        <v>337</v>
      </c>
      <c r="F584" s="76">
        <f>F585+F588</f>
        <v>315</v>
      </c>
      <c r="G584" s="76"/>
      <c r="H584" s="76"/>
    </row>
    <row r="585" spans="1:8" ht="36">
      <c r="A585" s="12" t="s">
        <v>270</v>
      </c>
      <c r="B585" s="12" t="s">
        <v>325</v>
      </c>
      <c r="C585" s="12" t="s">
        <v>494</v>
      </c>
      <c r="D585" s="22"/>
      <c r="E585" s="50" t="s">
        <v>255</v>
      </c>
      <c r="F585" s="76">
        <f>F586</f>
        <v>285</v>
      </c>
      <c r="G585" s="76"/>
      <c r="H585" s="76"/>
    </row>
    <row r="586" spans="1:8" ht="48">
      <c r="A586" s="12" t="s">
        <v>270</v>
      </c>
      <c r="B586" s="12" t="s">
        <v>325</v>
      </c>
      <c r="C586" s="12" t="s">
        <v>494</v>
      </c>
      <c r="D586" s="31" t="s">
        <v>301</v>
      </c>
      <c r="E586" s="51" t="s">
        <v>302</v>
      </c>
      <c r="F586" s="76">
        <f>F587</f>
        <v>285</v>
      </c>
      <c r="G586" s="76"/>
      <c r="H586" s="76"/>
    </row>
    <row r="587" spans="1:8" ht="24">
      <c r="A587" s="12" t="s">
        <v>270</v>
      </c>
      <c r="B587" s="12" t="s">
        <v>325</v>
      </c>
      <c r="C587" s="12" t="s">
        <v>494</v>
      </c>
      <c r="D587" s="22">
        <v>612</v>
      </c>
      <c r="E587" s="50" t="s">
        <v>552</v>
      </c>
      <c r="F587" s="76">
        <v>285</v>
      </c>
      <c r="G587" s="76"/>
      <c r="H587" s="76"/>
    </row>
    <row r="588" spans="1:8" ht="48">
      <c r="A588" s="12" t="s">
        <v>270</v>
      </c>
      <c r="B588" s="12" t="s">
        <v>325</v>
      </c>
      <c r="C588" s="12" t="s">
        <v>497</v>
      </c>
      <c r="D588" s="22"/>
      <c r="E588" s="50" t="s">
        <v>257</v>
      </c>
      <c r="F588" s="76">
        <f>F589</f>
        <v>30</v>
      </c>
      <c r="G588" s="76"/>
      <c r="H588" s="76"/>
    </row>
    <row r="589" spans="1:8" ht="48">
      <c r="A589" s="12" t="s">
        <v>270</v>
      </c>
      <c r="B589" s="12" t="s">
        <v>325</v>
      </c>
      <c r="C589" s="12" t="s">
        <v>497</v>
      </c>
      <c r="D589" s="31" t="s">
        <v>301</v>
      </c>
      <c r="E589" s="51" t="s">
        <v>302</v>
      </c>
      <c r="F589" s="76">
        <f>F590</f>
        <v>30</v>
      </c>
      <c r="G589" s="76"/>
      <c r="H589" s="76"/>
    </row>
    <row r="590" spans="1:8" ht="24">
      <c r="A590" s="12" t="s">
        <v>270</v>
      </c>
      <c r="B590" s="12" t="s">
        <v>325</v>
      </c>
      <c r="C590" s="12" t="s">
        <v>497</v>
      </c>
      <c r="D590" s="22">
        <v>612</v>
      </c>
      <c r="E590" s="50" t="s">
        <v>552</v>
      </c>
      <c r="F590" s="76">
        <v>30</v>
      </c>
      <c r="G590" s="76"/>
      <c r="H590" s="76"/>
    </row>
    <row r="591" spans="1:8" ht="36">
      <c r="A591" s="25" t="s">
        <v>270</v>
      </c>
      <c r="B591" s="25" t="s">
        <v>26</v>
      </c>
      <c r="C591" s="12"/>
      <c r="D591" s="22"/>
      <c r="E591" s="50" t="s">
        <v>363</v>
      </c>
      <c r="F591" s="75">
        <f>F592+F598</f>
        <v>524</v>
      </c>
      <c r="G591" s="75">
        <f>G592+G598</f>
        <v>524</v>
      </c>
      <c r="H591" s="75">
        <f>H592+H598</f>
        <v>524</v>
      </c>
    </row>
    <row r="592" spans="1:8" ht="24">
      <c r="A592" s="22" t="s">
        <v>270</v>
      </c>
      <c r="B592" s="22" t="s">
        <v>26</v>
      </c>
      <c r="C592" s="12" t="s">
        <v>141</v>
      </c>
      <c r="D592" s="22"/>
      <c r="E592" s="50" t="s">
        <v>403</v>
      </c>
      <c r="F592" s="76">
        <f>F593</f>
        <v>500</v>
      </c>
      <c r="G592" s="76">
        <f>G593</f>
        <v>500</v>
      </c>
      <c r="H592" s="76">
        <f>H593</f>
        <v>500</v>
      </c>
    </row>
    <row r="593" spans="1:8" ht="36">
      <c r="A593" s="22" t="s">
        <v>270</v>
      </c>
      <c r="B593" s="22" t="s">
        <v>26</v>
      </c>
      <c r="C593" s="12" t="s">
        <v>149</v>
      </c>
      <c r="D593" s="31"/>
      <c r="E593" s="50" t="s">
        <v>319</v>
      </c>
      <c r="F593" s="76">
        <f>F595</f>
        <v>500</v>
      </c>
      <c r="G593" s="76">
        <f>G595</f>
        <v>500</v>
      </c>
      <c r="H593" s="76">
        <f>H595</f>
        <v>500</v>
      </c>
    </row>
    <row r="594" spans="1:8" ht="48">
      <c r="A594" s="22" t="s">
        <v>270</v>
      </c>
      <c r="B594" s="22" t="s">
        <v>26</v>
      </c>
      <c r="C594" s="12" t="s">
        <v>150</v>
      </c>
      <c r="D594" s="31"/>
      <c r="E594" s="50" t="s">
        <v>153</v>
      </c>
      <c r="F594" s="76">
        <f>F595</f>
        <v>500</v>
      </c>
      <c r="G594" s="76">
        <f t="shared" ref="G594:H596" si="45">G595</f>
        <v>500</v>
      </c>
      <c r="H594" s="76">
        <f t="shared" si="45"/>
        <v>500</v>
      </c>
    </row>
    <row r="595" spans="1:8" ht="36">
      <c r="A595" s="22" t="s">
        <v>270</v>
      </c>
      <c r="B595" s="22" t="s">
        <v>26</v>
      </c>
      <c r="C595" s="12" t="s">
        <v>498</v>
      </c>
      <c r="D595" s="32"/>
      <c r="E595" s="52" t="s">
        <v>117</v>
      </c>
      <c r="F595" s="76">
        <f>F596</f>
        <v>500</v>
      </c>
      <c r="G595" s="76">
        <f t="shared" si="45"/>
        <v>500</v>
      </c>
      <c r="H595" s="76">
        <f t="shared" si="45"/>
        <v>500</v>
      </c>
    </row>
    <row r="596" spans="1:8" ht="48">
      <c r="A596" s="22" t="s">
        <v>270</v>
      </c>
      <c r="B596" s="22" t="s">
        <v>26</v>
      </c>
      <c r="C596" s="12" t="s">
        <v>498</v>
      </c>
      <c r="D596" s="31" t="s">
        <v>301</v>
      </c>
      <c r="E596" s="51" t="s">
        <v>302</v>
      </c>
      <c r="F596" s="76">
        <f>F597</f>
        <v>500</v>
      </c>
      <c r="G596" s="76">
        <f t="shared" si="45"/>
        <v>500</v>
      </c>
      <c r="H596" s="76">
        <f t="shared" si="45"/>
        <v>500</v>
      </c>
    </row>
    <row r="597" spans="1:8" ht="48">
      <c r="A597" s="22" t="s">
        <v>270</v>
      </c>
      <c r="B597" s="22" t="s">
        <v>26</v>
      </c>
      <c r="C597" s="12" t="s">
        <v>498</v>
      </c>
      <c r="D597" s="22" t="s">
        <v>304</v>
      </c>
      <c r="E597" s="50" t="s">
        <v>305</v>
      </c>
      <c r="F597" s="76">
        <v>500</v>
      </c>
      <c r="G597" s="76">
        <v>500</v>
      </c>
      <c r="H597" s="76">
        <v>500</v>
      </c>
    </row>
    <row r="598" spans="1:8" ht="36">
      <c r="A598" s="22" t="s">
        <v>270</v>
      </c>
      <c r="B598" s="22" t="s">
        <v>26</v>
      </c>
      <c r="C598" s="12" t="s">
        <v>136</v>
      </c>
      <c r="D598" s="22"/>
      <c r="E598" s="50" t="s">
        <v>194</v>
      </c>
      <c r="F598" s="76">
        <f>F599</f>
        <v>24</v>
      </c>
      <c r="G598" s="76">
        <f>G599</f>
        <v>24</v>
      </c>
      <c r="H598" s="76">
        <f>H599</f>
        <v>24</v>
      </c>
    </row>
    <row r="599" spans="1:8" ht="36">
      <c r="A599" s="22" t="s">
        <v>270</v>
      </c>
      <c r="B599" s="22" t="s">
        <v>26</v>
      </c>
      <c r="C599" s="12" t="s">
        <v>137</v>
      </c>
      <c r="D599" s="22"/>
      <c r="E599" s="50" t="s">
        <v>349</v>
      </c>
      <c r="F599" s="76">
        <f>F601</f>
        <v>24</v>
      </c>
      <c r="G599" s="76">
        <f>G601</f>
        <v>24</v>
      </c>
      <c r="H599" s="76">
        <f>H601</f>
        <v>24</v>
      </c>
    </row>
    <row r="600" spans="1:8" ht="36">
      <c r="A600" s="22" t="s">
        <v>270</v>
      </c>
      <c r="B600" s="22" t="s">
        <v>26</v>
      </c>
      <c r="C600" s="12" t="s">
        <v>39</v>
      </c>
      <c r="D600" s="22"/>
      <c r="E600" s="50" t="s">
        <v>320</v>
      </c>
      <c r="F600" s="76">
        <f t="shared" ref="F600:H602" si="46">F601</f>
        <v>24</v>
      </c>
      <c r="G600" s="76">
        <f t="shared" si="46"/>
        <v>24</v>
      </c>
      <c r="H600" s="76">
        <f t="shared" si="46"/>
        <v>24</v>
      </c>
    </row>
    <row r="601" spans="1:8" ht="36">
      <c r="A601" s="22" t="s">
        <v>270</v>
      </c>
      <c r="B601" s="22" t="s">
        <v>26</v>
      </c>
      <c r="C601" s="12" t="s">
        <v>52</v>
      </c>
      <c r="D601" s="32"/>
      <c r="E601" s="50" t="s">
        <v>363</v>
      </c>
      <c r="F601" s="76">
        <f t="shared" si="46"/>
        <v>24</v>
      </c>
      <c r="G601" s="76">
        <f t="shared" si="46"/>
        <v>24</v>
      </c>
      <c r="H601" s="76">
        <f t="shared" si="46"/>
        <v>24</v>
      </c>
    </row>
    <row r="602" spans="1:8" ht="48">
      <c r="A602" s="22" t="s">
        <v>270</v>
      </c>
      <c r="B602" s="22" t="s">
        <v>26</v>
      </c>
      <c r="C602" s="12" t="s">
        <v>52</v>
      </c>
      <c r="D602" s="31" t="s">
        <v>301</v>
      </c>
      <c r="E602" s="51" t="s">
        <v>302</v>
      </c>
      <c r="F602" s="76">
        <f>F603</f>
        <v>24</v>
      </c>
      <c r="G602" s="76">
        <f t="shared" si="46"/>
        <v>24</v>
      </c>
      <c r="H602" s="76">
        <f t="shared" si="46"/>
        <v>24</v>
      </c>
    </row>
    <row r="603" spans="1:8" ht="48">
      <c r="A603" s="22" t="s">
        <v>270</v>
      </c>
      <c r="B603" s="22" t="s">
        <v>26</v>
      </c>
      <c r="C603" s="12" t="s">
        <v>52</v>
      </c>
      <c r="D603" s="22" t="s">
        <v>304</v>
      </c>
      <c r="E603" s="50" t="s">
        <v>305</v>
      </c>
      <c r="F603" s="76">
        <v>24</v>
      </c>
      <c r="G603" s="76">
        <v>24</v>
      </c>
      <c r="H603" s="76">
        <v>24</v>
      </c>
    </row>
    <row r="604" spans="1:8">
      <c r="A604" s="25" t="s">
        <v>270</v>
      </c>
      <c r="B604" s="25" t="s">
        <v>270</v>
      </c>
      <c r="C604" s="12"/>
      <c r="D604" s="22"/>
      <c r="E604" s="50" t="s">
        <v>314</v>
      </c>
      <c r="F604" s="75">
        <f>F605+F614</f>
        <v>15513.264000000001</v>
      </c>
      <c r="G604" s="75">
        <f>G605+G614</f>
        <v>9320</v>
      </c>
      <c r="H604" s="75">
        <f>H605+H614</f>
        <v>9320</v>
      </c>
    </row>
    <row r="605" spans="1:8" ht="24">
      <c r="A605" s="22" t="s">
        <v>270</v>
      </c>
      <c r="B605" s="22" t="s">
        <v>270</v>
      </c>
      <c r="C605" s="12" t="s">
        <v>141</v>
      </c>
      <c r="D605" s="22"/>
      <c r="E605" s="50" t="s">
        <v>113</v>
      </c>
      <c r="F605" s="76">
        <f>F606</f>
        <v>11174.6</v>
      </c>
      <c r="G605" s="76">
        <f>G606</f>
        <v>5117</v>
      </c>
      <c r="H605" s="76">
        <f>H606</f>
        <v>5117</v>
      </c>
    </row>
    <row r="606" spans="1:8" ht="36">
      <c r="A606" s="22" t="s">
        <v>270</v>
      </c>
      <c r="B606" s="22" t="s">
        <v>270</v>
      </c>
      <c r="C606" s="12" t="s">
        <v>399</v>
      </c>
      <c r="D606" s="22"/>
      <c r="E606" s="50" t="s">
        <v>401</v>
      </c>
      <c r="F606" s="76">
        <f>F607</f>
        <v>11174.6</v>
      </c>
      <c r="G606" s="76">
        <f>G611</f>
        <v>5117</v>
      </c>
      <c r="H606" s="76">
        <f>H611</f>
        <v>5117</v>
      </c>
    </row>
    <row r="607" spans="1:8" ht="36">
      <c r="A607" s="22" t="s">
        <v>270</v>
      </c>
      <c r="B607" s="22" t="s">
        <v>270</v>
      </c>
      <c r="C607" s="12" t="s">
        <v>400</v>
      </c>
      <c r="D607" s="22"/>
      <c r="E607" s="50" t="s">
        <v>402</v>
      </c>
      <c r="F607" s="76">
        <f>F611+F608</f>
        <v>11174.6</v>
      </c>
      <c r="G607" s="76">
        <f>G611</f>
        <v>5117</v>
      </c>
      <c r="H607" s="76">
        <f>H611</f>
        <v>5117</v>
      </c>
    </row>
    <row r="608" spans="1:8" ht="36">
      <c r="A608" s="22" t="s">
        <v>270</v>
      </c>
      <c r="B608" s="22" t="s">
        <v>270</v>
      </c>
      <c r="C608" s="12" t="s">
        <v>78</v>
      </c>
      <c r="D608" s="22"/>
      <c r="E608" s="50" t="s">
        <v>79</v>
      </c>
      <c r="F608" s="76">
        <f>F609</f>
        <v>6057.6</v>
      </c>
      <c r="G608" s="76"/>
      <c r="H608" s="76"/>
    </row>
    <row r="609" spans="1:8" ht="48">
      <c r="A609" s="22" t="s">
        <v>270</v>
      </c>
      <c r="B609" s="22" t="s">
        <v>270</v>
      </c>
      <c r="C609" s="12" t="s">
        <v>78</v>
      </c>
      <c r="D609" s="31" t="s">
        <v>301</v>
      </c>
      <c r="E609" s="51" t="s">
        <v>302</v>
      </c>
      <c r="F609" s="76">
        <f>F610</f>
        <v>6057.6</v>
      </c>
      <c r="G609" s="76"/>
      <c r="H609" s="76"/>
    </row>
    <row r="610" spans="1:8" ht="48">
      <c r="A610" s="22" t="s">
        <v>270</v>
      </c>
      <c r="B610" s="22" t="s">
        <v>270</v>
      </c>
      <c r="C610" s="12" t="s">
        <v>78</v>
      </c>
      <c r="D610" s="22" t="s">
        <v>404</v>
      </c>
      <c r="E610" s="50" t="s">
        <v>305</v>
      </c>
      <c r="F610" s="76">
        <v>6057.6</v>
      </c>
      <c r="G610" s="76"/>
      <c r="H610" s="76"/>
    </row>
    <row r="611" spans="1:8" ht="24">
      <c r="A611" s="22" t="s">
        <v>270</v>
      </c>
      <c r="B611" s="22" t="s">
        <v>270</v>
      </c>
      <c r="C611" s="12" t="s">
        <v>499</v>
      </c>
      <c r="D611" s="22"/>
      <c r="E611" s="50" t="s">
        <v>118</v>
      </c>
      <c r="F611" s="76">
        <f t="shared" ref="F611:H612" si="47">F612</f>
        <v>5117</v>
      </c>
      <c r="G611" s="76">
        <f t="shared" si="47"/>
        <v>5117</v>
      </c>
      <c r="H611" s="76">
        <f t="shared" si="47"/>
        <v>5117</v>
      </c>
    </row>
    <row r="612" spans="1:8" ht="48">
      <c r="A612" s="22" t="s">
        <v>270</v>
      </c>
      <c r="B612" s="22" t="s">
        <v>270</v>
      </c>
      <c r="C612" s="12" t="s">
        <v>499</v>
      </c>
      <c r="D612" s="31" t="s">
        <v>301</v>
      </c>
      <c r="E612" s="51" t="s">
        <v>302</v>
      </c>
      <c r="F612" s="76">
        <f t="shared" si="47"/>
        <v>5117</v>
      </c>
      <c r="G612" s="76">
        <f t="shared" si="47"/>
        <v>5117</v>
      </c>
      <c r="H612" s="76">
        <f t="shared" si="47"/>
        <v>5117</v>
      </c>
    </row>
    <row r="613" spans="1:8" ht="48">
      <c r="A613" s="22" t="s">
        <v>270</v>
      </c>
      <c r="B613" s="22" t="s">
        <v>270</v>
      </c>
      <c r="C613" s="12" t="s">
        <v>499</v>
      </c>
      <c r="D613" s="22" t="s">
        <v>404</v>
      </c>
      <c r="E613" s="50" t="s">
        <v>305</v>
      </c>
      <c r="F613" s="76">
        <v>5117</v>
      </c>
      <c r="G613" s="76">
        <v>5117</v>
      </c>
      <c r="H613" s="76">
        <v>5117</v>
      </c>
    </row>
    <row r="614" spans="1:8" ht="24">
      <c r="A614" s="12" t="s">
        <v>270</v>
      </c>
      <c r="B614" s="12" t="s">
        <v>270</v>
      </c>
      <c r="C614" s="12" t="s">
        <v>417</v>
      </c>
      <c r="D614" s="12"/>
      <c r="E614" s="50" t="s">
        <v>109</v>
      </c>
      <c r="F614" s="76">
        <f>F615</f>
        <v>4338.6640000000007</v>
      </c>
      <c r="G614" s="76">
        <f>G615</f>
        <v>4203</v>
      </c>
      <c r="H614" s="76">
        <f>H615</f>
        <v>4203</v>
      </c>
    </row>
    <row r="615" spans="1:8" ht="60">
      <c r="A615" s="12" t="s">
        <v>270</v>
      </c>
      <c r="B615" s="12" t="s">
        <v>270</v>
      </c>
      <c r="C615" s="12" t="s">
        <v>546</v>
      </c>
      <c r="D615" s="12"/>
      <c r="E615" s="50" t="s">
        <v>435</v>
      </c>
      <c r="F615" s="73">
        <f>F616+F626</f>
        <v>4338.6640000000007</v>
      </c>
      <c r="G615" s="73">
        <f>G616+G626</f>
        <v>4203</v>
      </c>
      <c r="H615" s="73">
        <f>H616+H626</f>
        <v>4203</v>
      </c>
    </row>
    <row r="616" spans="1:8" ht="96">
      <c r="A616" s="12" t="s">
        <v>270</v>
      </c>
      <c r="B616" s="12" t="s">
        <v>270</v>
      </c>
      <c r="C616" s="12" t="s">
        <v>547</v>
      </c>
      <c r="D616" s="12"/>
      <c r="E616" s="50" t="s">
        <v>226</v>
      </c>
      <c r="F616" s="73">
        <f>F617+F620+F623</f>
        <v>856.86400000000003</v>
      </c>
      <c r="G616" s="73">
        <f>G617+G620+G623</f>
        <v>749</v>
      </c>
      <c r="H616" s="73">
        <f>H617+H620+H623</f>
        <v>749</v>
      </c>
    </row>
    <row r="617" spans="1:8" ht="144">
      <c r="A617" s="12" t="s">
        <v>270</v>
      </c>
      <c r="B617" s="12" t="s">
        <v>270</v>
      </c>
      <c r="C617" s="12" t="s">
        <v>500</v>
      </c>
      <c r="D617" s="12"/>
      <c r="E617" s="50" t="s">
        <v>318</v>
      </c>
      <c r="F617" s="73">
        <f t="shared" ref="F617:H618" si="48">F618</f>
        <v>558.36400000000003</v>
      </c>
      <c r="G617" s="73">
        <f t="shared" si="48"/>
        <v>450.5</v>
      </c>
      <c r="H617" s="73">
        <f t="shared" si="48"/>
        <v>450.5</v>
      </c>
    </row>
    <row r="618" spans="1:8" ht="48">
      <c r="A618" s="12" t="s">
        <v>270</v>
      </c>
      <c r="B618" s="12" t="s">
        <v>270</v>
      </c>
      <c r="C618" s="12" t="s">
        <v>500</v>
      </c>
      <c r="D618" s="34" t="s">
        <v>301</v>
      </c>
      <c r="E618" s="51" t="s">
        <v>302</v>
      </c>
      <c r="F618" s="73">
        <f t="shared" si="48"/>
        <v>558.36400000000003</v>
      </c>
      <c r="G618" s="73">
        <f t="shared" si="48"/>
        <v>450.5</v>
      </c>
      <c r="H618" s="73">
        <f t="shared" si="48"/>
        <v>450.5</v>
      </c>
    </row>
    <row r="619" spans="1:8" ht="72">
      <c r="A619" s="12" t="s">
        <v>270</v>
      </c>
      <c r="B619" s="12" t="s">
        <v>270</v>
      </c>
      <c r="C619" s="12" t="s">
        <v>500</v>
      </c>
      <c r="D619" s="12" t="s">
        <v>306</v>
      </c>
      <c r="E619" s="50" t="s">
        <v>642</v>
      </c>
      <c r="F619" s="73">
        <v>558.36400000000003</v>
      </c>
      <c r="G619" s="73">
        <v>450.5</v>
      </c>
      <c r="H619" s="105">
        <v>450.5</v>
      </c>
    </row>
    <row r="620" spans="1:8" ht="132">
      <c r="A620" s="12" t="s">
        <v>270</v>
      </c>
      <c r="B620" s="12" t="s">
        <v>270</v>
      </c>
      <c r="C620" s="12" t="s">
        <v>501</v>
      </c>
      <c r="D620" s="12"/>
      <c r="E620" s="50" t="s">
        <v>436</v>
      </c>
      <c r="F620" s="73">
        <f t="shared" ref="F620:H621" si="49">F621</f>
        <v>237</v>
      </c>
      <c r="G620" s="73">
        <f t="shared" si="49"/>
        <v>237</v>
      </c>
      <c r="H620" s="73">
        <f t="shared" si="49"/>
        <v>237</v>
      </c>
    </row>
    <row r="621" spans="1:8" ht="48">
      <c r="A621" s="12" t="s">
        <v>270</v>
      </c>
      <c r="B621" s="12" t="s">
        <v>270</v>
      </c>
      <c r="C621" s="12" t="s">
        <v>501</v>
      </c>
      <c r="D621" s="34" t="s">
        <v>301</v>
      </c>
      <c r="E621" s="51" t="s">
        <v>302</v>
      </c>
      <c r="F621" s="73">
        <f t="shared" si="49"/>
        <v>237</v>
      </c>
      <c r="G621" s="73">
        <f t="shared" si="49"/>
        <v>237</v>
      </c>
      <c r="H621" s="73">
        <f t="shared" si="49"/>
        <v>237</v>
      </c>
    </row>
    <row r="622" spans="1:8" ht="48">
      <c r="A622" s="12" t="s">
        <v>270</v>
      </c>
      <c r="B622" s="12" t="s">
        <v>270</v>
      </c>
      <c r="C622" s="12" t="s">
        <v>501</v>
      </c>
      <c r="D622" s="12" t="s">
        <v>306</v>
      </c>
      <c r="E622" s="50" t="s">
        <v>307</v>
      </c>
      <c r="F622" s="73">
        <v>237</v>
      </c>
      <c r="G622" s="73">
        <v>237</v>
      </c>
      <c r="H622" s="105">
        <v>237</v>
      </c>
    </row>
    <row r="623" spans="1:8" ht="108">
      <c r="A623" s="12" t="s">
        <v>270</v>
      </c>
      <c r="B623" s="12" t="s">
        <v>270</v>
      </c>
      <c r="C623" s="12" t="s">
        <v>502</v>
      </c>
      <c r="D623" s="12"/>
      <c r="E623" s="50" t="s">
        <v>531</v>
      </c>
      <c r="F623" s="73">
        <f t="shared" ref="F623:H624" si="50">F624</f>
        <v>61.5</v>
      </c>
      <c r="G623" s="73">
        <f t="shared" si="50"/>
        <v>61.5</v>
      </c>
      <c r="H623" s="73">
        <f t="shared" si="50"/>
        <v>61.5</v>
      </c>
    </row>
    <row r="624" spans="1:8" ht="48">
      <c r="A624" s="12" t="s">
        <v>270</v>
      </c>
      <c r="B624" s="12" t="s">
        <v>270</v>
      </c>
      <c r="C624" s="12" t="s">
        <v>502</v>
      </c>
      <c r="D624" s="34" t="s">
        <v>301</v>
      </c>
      <c r="E624" s="51" t="s">
        <v>302</v>
      </c>
      <c r="F624" s="73">
        <f t="shared" si="50"/>
        <v>61.5</v>
      </c>
      <c r="G624" s="73">
        <f t="shared" si="50"/>
        <v>61.5</v>
      </c>
      <c r="H624" s="73">
        <f t="shared" si="50"/>
        <v>61.5</v>
      </c>
    </row>
    <row r="625" spans="1:8" ht="72">
      <c r="A625" s="12" t="s">
        <v>270</v>
      </c>
      <c r="B625" s="12" t="s">
        <v>270</v>
      </c>
      <c r="C625" s="12" t="s">
        <v>502</v>
      </c>
      <c r="D625" s="12" t="s">
        <v>306</v>
      </c>
      <c r="E625" s="50" t="s">
        <v>642</v>
      </c>
      <c r="F625" s="73">
        <v>61.5</v>
      </c>
      <c r="G625" s="73">
        <v>61.5</v>
      </c>
      <c r="H625" s="105">
        <v>61.5</v>
      </c>
    </row>
    <row r="626" spans="1:8" ht="60">
      <c r="A626" s="12" t="s">
        <v>270</v>
      </c>
      <c r="B626" s="12" t="s">
        <v>270</v>
      </c>
      <c r="C626" s="12" t="s">
        <v>548</v>
      </c>
      <c r="D626" s="12"/>
      <c r="E626" s="50" t="s">
        <v>111</v>
      </c>
      <c r="F626" s="73">
        <f>F633+F627+F630</f>
        <v>3481.8</v>
      </c>
      <c r="G626" s="73">
        <f>+G627</f>
        <v>3454</v>
      </c>
      <c r="H626" s="73">
        <f>+H627</f>
        <v>3454</v>
      </c>
    </row>
    <row r="627" spans="1:8" ht="60">
      <c r="A627" s="12" t="s">
        <v>270</v>
      </c>
      <c r="B627" s="12" t="s">
        <v>270</v>
      </c>
      <c r="C627" s="12" t="s">
        <v>503</v>
      </c>
      <c r="D627" s="12"/>
      <c r="E627" s="51" t="s">
        <v>541</v>
      </c>
      <c r="F627" s="73">
        <f t="shared" ref="F627:H628" si="51">F628</f>
        <v>3454</v>
      </c>
      <c r="G627" s="73">
        <f t="shared" si="51"/>
        <v>3454</v>
      </c>
      <c r="H627" s="73">
        <f t="shared" si="51"/>
        <v>3454</v>
      </c>
    </row>
    <row r="628" spans="1:8" ht="48">
      <c r="A628" s="12" t="s">
        <v>270</v>
      </c>
      <c r="B628" s="12" t="s">
        <v>270</v>
      </c>
      <c r="C628" s="12" t="s">
        <v>503</v>
      </c>
      <c r="D628" s="34" t="s">
        <v>301</v>
      </c>
      <c r="E628" s="51" t="s">
        <v>302</v>
      </c>
      <c r="F628" s="73">
        <f t="shared" si="51"/>
        <v>3454</v>
      </c>
      <c r="G628" s="73">
        <f t="shared" si="51"/>
        <v>3454</v>
      </c>
      <c r="H628" s="73">
        <f t="shared" si="51"/>
        <v>3454</v>
      </c>
    </row>
    <row r="629" spans="1:8" ht="72">
      <c r="A629" s="12" t="s">
        <v>270</v>
      </c>
      <c r="B629" s="12" t="s">
        <v>270</v>
      </c>
      <c r="C629" s="12" t="s">
        <v>503</v>
      </c>
      <c r="D629" s="12" t="s">
        <v>306</v>
      </c>
      <c r="E629" s="50" t="s">
        <v>642</v>
      </c>
      <c r="F629" s="73">
        <v>3454</v>
      </c>
      <c r="G629" s="73">
        <v>3454</v>
      </c>
      <c r="H629" s="73">
        <v>3454</v>
      </c>
    </row>
    <row r="630" spans="1:8" ht="60">
      <c r="A630" s="12" t="s">
        <v>270</v>
      </c>
      <c r="B630" s="12" t="s">
        <v>270</v>
      </c>
      <c r="C630" s="12" t="s">
        <v>609</v>
      </c>
      <c r="D630" s="12"/>
      <c r="E630" s="50" t="s">
        <v>606</v>
      </c>
      <c r="F630" s="73">
        <f>F631</f>
        <v>25.3</v>
      </c>
      <c r="G630" s="73"/>
      <c r="H630" s="73"/>
    </row>
    <row r="631" spans="1:8" ht="48">
      <c r="A631" s="12" t="s">
        <v>270</v>
      </c>
      <c r="B631" s="12" t="s">
        <v>270</v>
      </c>
      <c r="C631" s="12" t="s">
        <v>609</v>
      </c>
      <c r="D631" s="34" t="s">
        <v>301</v>
      </c>
      <c r="E631" s="51" t="s">
        <v>302</v>
      </c>
      <c r="F631" s="73">
        <f>F632</f>
        <v>25.3</v>
      </c>
      <c r="G631" s="73"/>
      <c r="H631" s="73"/>
    </row>
    <row r="632" spans="1:8" ht="72">
      <c r="A632" s="12" t="s">
        <v>270</v>
      </c>
      <c r="B632" s="12" t="s">
        <v>270</v>
      </c>
      <c r="C632" s="12" t="s">
        <v>609</v>
      </c>
      <c r="D632" s="12" t="s">
        <v>306</v>
      </c>
      <c r="E632" s="50" t="s">
        <v>642</v>
      </c>
      <c r="F632" s="73">
        <v>25.3</v>
      </c>
      <c r="G632" s="73"/>
      <c r="H632" s="73"/>
    </row>
    <row r="633" spans="1:8" ht="72">
      <c r="A633" s="12" t="s">
        <v>270</v>
      </c>
      <c r="B633" s="12" t="s">
        <v>270</v>
      </c>
      <c r="C633" s="12" t="s">
        <v>608</v>
      </c>
      <c r="D633" s="12"/>
      <c r="E633" s="50" t="s">
        <v>607</v>
      </c>
      <c r="F633" s="73">
        <f>F634</f>
        <v>2.5</v>
      </c>
      <c r="G633" s="73"/>
      <c r="H633" s="73"/>
    </row>
    <row r="634" spans="1:8" ht="48">
      <c r="A634" s="12" t="s">
        <v>270</v>
      </c>
      <c r="B634" s="12" t="s">
        <v>270</v>
      </c>
      <c r="C634" s="12" t="s">
        <v>608</v>
      </c>
      <c r="D634" s="34" t="s">
        <v>301</v>
      </c>
      <c r="E634" s="51" t="s">
        <v>302</v>
      </c>
      <c r="F634" s="73">
        <f>F635</f>
        <v>2.5</v>
      </c>
      <c r="G634" s="73"/>
      <c r="H634" s="73"/>
    </row>
    <row r="635" spans="1:8" ht="72">
      <c r="A635" s="12" t="s">
        <v>270</v>
      </c>
      <c r="B635" s="12" t="s">
        <v>270</v>
      </c>
      <c r="C635" s="12" t="s">
        <v>608</v>
      </c>
      <c r="D635" s="12" t="s">
        <v>306</v>
      </c>
      <c r="E635" s="50" t="s">
        <v>642</v>
      </c>
      <c r="F635" s="73">
        <v>2.5</v>
      </c>
      <c r="G635" s="73"/>
      <c r="H635" s="73"/>
    </row>
    <row r="636" spans="1:8">
      <c r="A636" s="25" t="s">
        <v>270</v>
      </c>
      <c r="B636" s="25" t="s">
        <v>269</v>
      </c>
      <c r="C636" s="12"/>
      <c r="D636" s="22"/>
      <c r="E636" s="50" t="s">
        <v>560</v>
      </c>
      <c r="F636" s="72">
        <f>F637+F660</f>
        <v>13342.3</v>
      </c>
      <c r="G636" s="72">
        <f>G637+G660</f>
        <v>9112.2999999999993</v>
      </c>
      <c r="H636" s="72">
        <f>H637+H660</f>
        <v>9112.2999999999993</v>
      </c>
    </row>
    <row r="637" spans="1:8" ht="24">
      <c r="A637" s="22" t="s">
        <v>270</v>
      </c>
      <c r="B637" s="22" t="s">
        <v>269</v>
      </c>
      <c r="C637" s="12" t="s">
        <v>141</v>
      </c>
      <c r="D637" s="22"/>
      <c r="E637" s="50" t="s">
        <v>113</v>
      </c>
      <c r="F637" s="76">
        <f t="shared" ref="F637:H638" si="52">F638</f>
        <v>12681.099999999999</v>
      </c>
      <c r="G637" s="76">
        <f t="shared" si="52"/>
        <v>8451.0999999999985</v>
      </c>
      <c r="H637" s="76">
        <f t="shared" si="52"/>
        <v>8451.0999999999985</v>
      </c>
    </row>
    <row r="638" spans="1:8">
      <c r="A638" s="22" t="s">
        <v>270</v>
      </c>
      <c r="B638" s="22" t="s">
        <v>269</v>
      </c>
      <c r="C638" s="12" t="s">
        <v>151</v>
      </c>
      <c r="D638" s="22"/>
      <c r="E638" s="50" t="s">
        <v>563</v>
      </c>
      <c r="F638" s="76">
        <f t="shared" si="52"/>
        <v>12681.099999999999</v>
      </c>
      <c r="G638" s="76">
        <f t="shared" si="52"/>
        <v>8451.0999999999985</v>
      </c>
      <c r="H638" s="76">
        <f t="shared" si="52"/>
        <v>8451.0999999999985</v>
      </c>
    </row>
    <row r="639" spans="1:8" ht="24">
      <c r="A639" s="22" t="s">
        <v>270</v>
      </c>
      <c r="B639" s="22" t="s">
        <v>269</v>
      </c>
      <c r="C639" s="12" t="s">
        <v>152</v>
      </c>
      <c r="D639" s="22"/>
      <c r="E639" s="50" t="s">
        <v>394</v>
      </c>
      <c r="F639" s="76">
        <f>F640+F649+F654+F657</f>
        <v>12681.099999999999</v>
      </c>
      <c r="G639" s="76">
        <f>G640+G649+G654+G657</f>
        <v>8451.0999999999985</v>
      </c>
      <c r="H639" s="76">
        <f>H640+H649+H654+H657</f>
        <v>8451.0999999999985</v>
      </c>
    </row>
    <row r="640" spans="1:8" ht="36">
      <c r="A640" s="22" t="s">
        <v>270</v>
      </c>
      <c r="B640" s="22" t="s">
        <v>269</v>
      </c>
      <c r="C640" s="12" t="s">
        <v>504</v>
      </c>
      <c r="D640" s="22"/>
      <c r="E640" s="50" t="s">
        <v>564</v>
      </c>
      <c r="F640" s="76">
        <f>F641+F645+F647</f>
        <v>5767.4</v>
      </c>
      <c r="G640" s="76">
        <f>G641+G645+G647</f>
        <v>5767.4</v>
      </c>
      <c r="H640" s="76">
        <f>H641+H645+H647</f>
        <v>5767.4</v>
      </c>
    </row>
    <row r="641" spans="1:8" ht="72">
      <c r="A641" s="22" t="s">
        <v>270</v>
      </c>
      <c r="B641" s="22" t="s">
        <v>269</v>
      </c>
      <c r="C641" s="12" t="s">
        <v>504</v>
      </c>
      <c r="D641" s="31" t="s">
        <v>565</v>
      </c>
      <c r="E641" s="51" t="s">
        <v>566</v>
      </c>
      <c r="F641" s="76">
        <f>F642+F643+F644</f>
        <v>5590.4</v>
      </c>
      <c r="G641" s="76">
        <f>G642+G643+G644</f>
        <v>5590.4</v>
      </c>
      <c r="H641" s="76">
        <f>H642+H643+H644</f>
        <v>5590.4</v>
      </c>
    </row>
    <row r="642" spans="1:8" ht="24">
      <c r="A642" s="22" t="s">
        <v>270</v>
      </c>
      <c r="B642" s="22" t="s">
        <v>269</v>
      </c>
      <c r="C642" s="12" t="s">
        <v>504</v>
      </c>
      <c r="D642" s="32" t="s">
        <v>567</v>
      </c>
      <c r="E642" s="52" t="s">
        <v>179</v>
      </c>
      <c r="F642" s="76">
        <v>3382.7</v>
      </c>
      <c r="G642" s="76">
        <v>3382.7</v>
      </c>
      <c r="H642" s="76">
        <v>3382.7</v>
      </c>
    </row>
    <row r="643" spans="1:8" ht="24">
      <c r="A643" s="22" t="s">
        <v>270</v>
      </c>
      <c r="B643" s="22" t="s">
        <v>269</v>
      </c>
      <c r="C643" s="12" t="s">
        <v>504</v>
      </c>
      <c r="D643" s="32" t="s">
        <v>568</v>
      </c>
      <c r="E643" s="52" t="s">
        <v>569</v>
      </c>
      <c r="F643" s="76">
        <v>911</v>
      </c>
      <c r="G643" s="76">
        <v>911</v>
      </c>
      <c r="H643" s="76">
        <v>911</v>
      </c>
    </row>
    <row r="644" spans="1:8" ht="60">
      <c r="A644" s="22" t="s">
        <v>270</v>
      </c>
      <c r="B644" s="22" t="s">
        <v>269</v>
      </c>
      <c r="C644" s="12" t="s">
        <v>504</v>
      </c>
      <c r="D644" s="32">
        <v>129</v>
      </c>
      <c r="E644" s="52" t="s">
        <v>181</v>
      </c>
      <c r="F644" s="76">
        <v>1296.7</v>
      </c>
      <c r="G644" s="76">
        <v>1296.7</v>
      </c>
      <c r="H644" s="76">
        <v>1296.7</v>
      </c>
    </row>
    <row r="645" spans="1:8" ht="24">
      <c r="A645" s="22" t="s">
        <v>270</v>
      </c>
      <c r="B645" s="22" t="s">
        <v>269</v>
      </c>
      <c r="C645" s="12" t="s">
        <v>504</v>
      </c>
      <c r="D645" s="31" t="s">
        <v>261</v>
      </c>
      <c r="E645" s="51" t="s">
        <v>262</v>
      </c>
      <c r="F645" s="76">
        <f>F646</f>
        <v>175</v>
      </c>
      <c r="G645" s="76">
        <f>G646</f>
        <v>175</v>
      </c>
      <c r="H645" s="76">
        <f>H646</f>
        <v>175</v>
      </c>
    </row>
    <row r="646" spans="1:8" ht="24">
      <c r="A646" s="22" t="s">
        <v>270</v>
      </c>
      <c r="B646" s="22" t="s">
        <v>269</v>
      </c>
      <c r="C646" s="12" t="s">
        <v>504</v>
      </c>
      <c r="D646" s="22" t="s">
        <v>263</v>
      </c>
      <c r="E646" s="50" t="s">
        <v>245</v>
      </c>
      <c r="F646" s="76">
        <v>175</v>
      </c>
      <c r="G646" s="76">
        <v>175</v>
      </c>
      <c r="H646" s="76">
        <v>175</v>
      </c>
    </row>
    <row r="647" spans="1:8">
      <c r="A647" s="22" t="s">
        <v>270</v>
      </c>
      <c r="B647" s="22" t="s">
        <v>269</v>
      </c>
      <c r="C647" s="12" t="s">
        <v>504</v>
      </c>
      <c r="D647" s="31" t="s">
        <v>267</v>
      </c>
      <c r="E647" s="51" t="s">
        <v>268</v>
      </c>
      <c r="F647" s="76">
        <f>F648</f>
        <v>2</v>
      </c>
      <c r="G647" s="76">
        <f>G648</f>
        <v>2</v>
      </c>
      <c r="H647" s="76">
        <f>H648</f>
        <v>2</v>
      </c>
    </row>
    <row r="648" spans="1:8">
      <c r="A648" s="22" t="s">
        <v>270</v>
      </c>
      <c r="B648" s="22" t="s">
        <v>269</v>
      </c>
      <c r="C648" s="12" t="s">
        <v>504</v>
      </c>
      <c r="D648" s="22">
        <v>853</v>
      </c>
      <c r="E648" s="52" t="s">
        <v>556</v>
      </c>
      <c r="F648" s="76">
        <v>2</v>
      </c>
      <c r="G648" s="76">
        <v>2</v>
      </c>
      <c r="H648" s="76">
        <v>2</v>
      </c>
    </row>
    <row r="649" spans="1:8" ht="60">
      <c r="A649" s="22" t="s">
        <v>270</v>
      </c>
      <c r="B649" s="22" t="s">
        <v>269</v>
      </c>
      <c r="C649" s="12" t="s">
        <v>505</v>
      </c>
      <c r="D649" s="32"/>
      <c r="E649" s="52" t="s">
        <v>529</v>
      </c>
      <c r="F649" s="76">
        <f>F650</f>
        <v>2408.6999999999998</v>
      </c>
      <c r="G649" s="76">
        <f>G650</f>
        <v>2408.6999999999998</v>
      </c>
      <c r="H649" s="76">
        <f>H650</f>
        <v>2408.6999999999998</v>
      </c>
    </row>
    <row r="650" spans="1:8" ht="72">
      <c r="A650" s="22" t="s">
        <v>270</v>
      </c>
      <c r="B650" s="22" t="s">
        <v>269</v>
      </c>
      <c r="C650" s="12" t="s">
        <v>505</v>
      </c>
      <c r="D650" s="31" t="s">
        <v>565</v>
      </c>
      <c r="E650" s="51" t="s">
        <v>566</v>
      </c>
      <c r="F650" s="76">
        <f>F651+F652+F653</f>
        <v>2408.6999999999998</v>
      </c>
      <c r="G650" s="76">
        <f>G651+G652+G653</f>
        <v>2408.6999999999998</v>
      </c>
      <c r="H650" s="76">
        <f>H651+H652+H653</f>
        <v>2408.6999999999998</v>
      </c>
    </row>
    <row r="651" spans="1:8" ht="24">
      <c r="A651" s="22" t="s">
        <v>270</v>
      </c>
      <c r="B651" s="22" t="s">
        <v>269</v>
      </c>
      <c r="C651" s="12" t="s">
        <v>505</v>
      </c>
      <c r="D651" s="32" t="s">
        <v>567</v>
      </c>
      <c r="E651" s="52" t="s">
        <v>179</v>
      </c>
      <c r="F651" s="76">
        <v>1530</v>
      </c>
      <c r="G651" s="76">
        <v>1530</v>
      </c>
      <c r="H651" s="76">
        <v>1530</v>
      </c>
    </row>
    <row r="652" spans="1:8" ht="24">
      <c r="A652" s="22" t="s">
        <v>270</v>
      </c>
      <c r="B652" s="22" t="s">
        <v>269</v>
      </c>
      <c r="C652" s="12" t="s">
        <v>505</v>
      </c>
      <c r="D652" s="32" t="s">
        <v>568</v>
      </c>
      <c r="E652" s="52" t="s">
        <v>569</v>
      </c>
      <c r="F652" s="76">
        <v>320</v>
      </c>
      <c r="G652" s="76">
        <v>320</v>
      </c>
      <c r="H652" s="76">
        <v>320</v>
      </c>
    </row>
    <row r="653" spans="1:8" ht="60">
      <c r="A653" s="22" t="s">
        <v>270</v>
      </c>
      <c r="B653" s="22" t="s">
        <v>269</v>
      </c>
      <c r="C653" s="12" t="s">
        <v>505</v>
      </c>
      <c r="D653" s="32">
        <v>129</v>
      </c>
      <c r="E653" s="52" t="s">
        <v>181</v>
      </c>
      <c r="F653" s="76">
        <v>558.70000000000005</v>
      </c>
      <c r="G653" s="76">
        <v>558.70000000000005</v>
      </c>
      <c r="H653" s="76">
        <v>558.70000000000005</v>
      </c>
    </row>
    <row r="654" spans="1:8" ht="24">
      <c r="A654" s="22" t="s">
        <v>270</v>
      </c>
      <c r="B654" s="22" t="s">
        <v>269</v>
      </c>
      <c r="C654" s="12" t="s">
        <v>506</v>
      </c>
      <c r="D654" s="22"/>
      <c r="E654" s="50" t="s">
        <v>225</v>
      </c>
      <c r="F654" s="76">
        <f t="shared" ref="F654:H655" si="53">F655</f>
        <v>305</v>
      </c>
      <c r="G654" s="76">
        <f t="shared" si="53"/>
        <v>275</v>
      </c>
      <c r="H654" s="76">
        <f t="shared" si="53"/>
        <v>275</v>
      </c>
    </row>
    <row r="655" spans="1:8" ht="24">
      <c r="A655" s="22" t="s">
        <v>270</v>
      </c>
      <c r="B655" s="22" t="s">
        <v>269</v>
      </c>
      <c r="C655" s="12" t="s">
        <v>506</v>
      </c>
      <c r="D655" s="31" t="s">
        <v>261</v>
      </c>
      <c r="E655" s="51" t="s">
        <v>262</v>
      </c>
      <c r="F655" s="76">
        <f t="shared" si="53"/>
        <v>305</v>
      </c>
      <c r="G655" s="76">
        <f t="shared" si="53"/>
        <v>275</v>
      </c>
      <c r="H655" s="76">
        <f t="shared" si="53"/>
        <v>275</v>
      </c>
    </row>
    <row r="656" spans="1:8" ht="24">
      <c r="A656" s="22" t="s">
        <v>270</v>
      </c>
      <c r="B656" s="22" t="s">
        <v>269</v>
      </c>
      <c r="C656" s="12" t="s">
        <v>506</v>
      </c>
      <c r="D656" s="22" t="s">
        <v>263</v>
      </c>
      <c r="E656" s="50" t="s">
        <v>245</v>
      </c>
      <c r="F656" s="76">
        <v>305</v>
      </c>
      <c r="G656" s="76">
        <v>275</v>
      </c>
      <c r="H656" s="76">
        <v>275</v>
      </c>
    </row>
    <row r="657" spans="1:8" ht="36">
      <c r="A657" s="22" t="s">
        <v>270</v>
      </c>
      <c r="B657" s="22" t="s">
        <v>269</v>
      </c>
      <c r="C657" s="12" t="s">
        <v>380</v>
      </c>
      <c r="D657" s="22"/>
      <c r="E657" s="50" t="s">
        <v>210</v>
      </c>
      <c r="F657" s="76">
        <f>F658</f>
        <v>4200</v>
      </c>
      <c r="G657" s="76"/>
      <c r="H657" s="76"/>
    </row>
    <row r="658" spans="1:8" ht="48">
      <c r="A658" s="22" t="s">
        <v>270</v>
      </c>
      <c r="B658" s="22" t="s">
        <v>269</v>
      </c>
      <c r="C658" s="12" t="s">
        <v>380</v>
      </c>
      <c r="D658" s="31" t="s">
        <v>301</v>
      </c>
      <c r="E658" s="51" t="s">
        <v>302</v>
      </c>
      <c r="F658" s="76">
        <f>F659</f>
        <v>4200</v>
      </c>
      <c r="G658" s="76"/>
      <c r="H658" s="76"/>
    </row>
    <row r="659" spans="1:8" ht="24">
      <c r="A659" s="22" t="s">
        <v>270</v>
      </c>
      <c r="B659" s="22" t="s">
        <v>269</v>
      </c>
      <c r="C659" s="12" t="s">
        <v>380</v>
      </c>
      <c r="D659" s="22">
        <v>612</v>
      </c>
      <c r="E659" s="50" t="s">
        <v>552</v>
      </c>
      <c r="F659" s="76">
        <v>4200</v>
      </c>
      <c r="G659" s="76"/>
      <c r="H659" s="76"/>
    </row>
    <row r="660" spans="1:8" ht="24">
      <c r="A660" s="22" t="s">
        <v>270</v>
      </c>
      <c r="B660" s="22" t="s">
        <v>269</v>
      </c>
      <c r="C660" s="12" t="s">
        <v>133</v>
      </c>
      <c r="D660" s="12"/>
      <c r="E660" s="50" t="s">
        <v>69</v>
      </c>
      <c r="F660" s="76">
        <f t="shared" ref="F660:H661" si="54">F661</f>
        <v>661.2</v>
      </c>
      <c r="G660" s="76">
        <f t="shared" si="54"/>
        <v>661.2</v>
      </c>
      <c r="H660" s="76">
        <f t="shared" si="54"/>
        <v>661.2</v>
      </c>
    </row>
    <row r="661" spans="1:8" ht="36">
      <c r="A661" s="22" t="s">
        <v>270</v>
      </c>
      <c r="B661" s="22" t="s">
        <v>269</v>
      </c>
      <c r="C661" s="12" t="s">
        <v>430</v>
      </c>
      <c r="D661" s="12"/>
      <c r="E661" s="50" t="s">
        <v>70</v>
      </c>
      <c r="F661" s="73">
        <f t="shared" si="54"/>
        <v>661.2</v>
      </c>
      <c r="G661" s="73">
        <f t="shared" si="54"/>
        <v>661.2</v>
      </c>
      <c r="H661" s="73">
        <f t="shared" si="54"/>
        <v>661.2</v>
      </c>
    </row>
    <row r="662" spans="1:8" ht="60">
      <c r="A662" s="22" t="s">
        <v>270</v>
      </c>
      <c r="B662" s="22" t="s">
        <v>269</v>
      </c>
      <c r="C662" s="33" t="s">
        <v>507</v>
      </c>
      <c r="D662" s="74"/>
      <c r="E662" s="57" t="s">
        <v>184</v>
      </c>
      <c r="F662" s="73">
        <f>F663+F667</f>
        <v>661.2</v>
      </c>
      <c r="G662" s="73">
        <f>G663+G667</f>
        <v>661.2</v>
      </c>
      <c r="H662" s="73">
        <f>H663+H667</f>
        <v>661.2</v>
      </c>
    </row>
    <row r="663" spans="1:8" ht="72">
      <c r="A663" s="22" t="s">
        <v>270</v>
      </c>
      <c r="B663" s="22" t="s">
        <v>269</v>
      </c>
      <c r="C663" s="33" t="s">
        <v>507</v>
      </c>
      <c r="D663" s="31" t="s">
        <v>565</v>
      </c>
      <c r="E663" s="51" t="s">
        <v>566</v>
      </c>
      <c r="F663" s="73">
        <f>F664+F665+F666</f>
        <v>623.1</v>
      </c>
      <c r="G663" s="73">
        <f>G664+G665+G666</f>
        <v>623.1</v>
      </c>
      <c r="H663" s="73">
        <f>H664+H665+H666</f>
        <v>623.1</v>
      </c>
    </row>
    <row r="664" spans="1:8" ht="24">
      <c r="A664" s="22" t="s">
        <v>270</v>
      </c>
      <c r="B664" s="22" t="s">
        <v>269</v>
      </c>
      <c r="C664" s="33" t="s">
        <v>507</v>
      </c>
      <c r="D664" s="32" t="s">
        <v>567</v>
      </c>
      <c r="E664" s="52" t="s">
        <v>179</v>
      </c>
      <c r="F664" s="73">
        <v>337.6</v>
      </c>
      <c r="G664" s="73">
        <v>367.6</v>
      </c>
      <c r="H664" s="73">
        <v>367.6</v>
      </c>
    </row>
    <row r="665" spans="1:8" ht="24">
      <c r="A665" s="22" t="s">
        <v>270</v>
      </c>
      <c r="B665" s="22" t="s">
        <v>269</v>
      </c>
      <c r="C665" s="33" t="s">
        <v>507</v>
      </c>
      <c r="D665" s="32" t="s">
        <v>568</v>
      </c>
      <c r="E665" s="52" t="s">
        <v>569</v>
      </c>
      <c r="F665" s="73">
        <v>111</v>
      </c>
      <c r="G665" s="73">
        <v>111</v>
      </c>
      <c r="H665" s="73">
        <v>111</v>
      </c>
    </row>
    <row r="666" spans="1:8" ht="60">
      <c r="A666" s="22" t="s">
        <v>270</v>
      </c>
      <c r="B666" s="22" t="s">
        <v>269</v>
      </c>
      <c r="C666" s="33" t="s">
        <v>507</v>
      </c>
      <c r="D666" s="32">
        <v>129</v>
      </c>
      <c r="E666" s="52" t="s">
        <v>181</v>
      </c>
      <c r="F666" s="73">
        <v>174.5</v>
      </c>
      <c r="G666" s="73">
        <v>144.5</v>
      </c>
      <c r="H666" s="73">
        <v>144.5</v>
      </c>
    </row>
    <row r="667" spans="1:8" ht="24">
      <c r="A667" s="22" t="s">
        <v>270</v>
      </c>
      <c r="B667" s="22" t="s">
        <v>269</v>
      </c>
      <c r="C667" s="33" t="s">
        <v>507</v>
      </c>
      <c r="D667" s="31" t="s">
        <v>261</v>
      </c>
      <c r="E667" s="51" t="s">
        <v>262</v>
      </c>
      <c r="F667" s="73">
        <f>F668</f>
        <v>38.1</v>
      </c>
      <c r="G667" s="73">
        <f>G668</f>
        <v>38.1</v>
      </c>
      <c r="H667" s="73">
        <f>H668</f>
        <v>38.1</v>
      </c>
    </row>
    <row r="668" spans="1:8" ht="24">
      <c r="A668" s="22" t="s">
        <v>270</v>
      </c>
      <c r="B668" s="22" t="s">
        <v>269</v>
      </c>
      <c r="C668" s="33" t="s">
        <v>507</v>
      </c>
      <c r="D668" s="22" t="s">
        <v>263</v>
      </c>
      <c r="E668" s="50" t="s">
        <v>264</v>
      </c>
      <c r="F668" s="73">
        <v>38.1</v>
      </c>
      <c r="G668" s="73">
        <v>38.1</v>
      </c>
      <c r="H668" s="73">
        <v>38.1</v>
      </c>
    </row>
    <row r="669" spans="1:8">
      <c r="A669" s="25" t="s">
        <v>265</v>
      </c>
      <c r="B669" s="25" t="s">
        <v>253</v>
      </c>
      <c r="C669" s="26"/>
      <c r="D669" s="25"/>
      <c r="E669" s="54" t="s">
        <v>59</v>
      </c>
      <c r="F669" s="75">
        <f>F670</f>
        <v>27767.21</v>
      </c>
      <c r="G669" s="75">
        <f>G670</f>
        <v>16552.7</v>
      </c>
      <c r="H669" s="75">
        <f>H670</f>
        <v>16552.7</v>
      </c>
    </row>
    <row r="670" spans="1:8">
      <c r="A670" s="25" t="s">
        <v>265</v>
      </c>
      <c r="B670" s="25" t="s">
        <v>259</v>
      </c>
      <c r="C670" s="12"/>
      <c r="D670" s="22"/>
      <c r="E670" s="50" t="s">
        <v>309</v>
      </c>
      <c r="F670" s="75">
        <f>F671+F720</f>
        <v>27767.21</v>
      </c>
      <c r="G670" s="75">
        <f>G671+G720</f>
        <v>16552.7</v>
      </c>
      <c r="H670" s="75">
        <f>H671+H720</f>
        <v>16552.7</v>
      </c>
    </row>
    <row r="671" spans="1:8" ht="36">
      <c r="A671" s="22" t="s">
        <v>265</v>
      </c>
      <c r="B671" s="22" t="s">
        <v>259</v>
      </c>
      <c r="C671" s="12" t="s">
        <v>136</v>
      </c>
      <c r="D671" s="22"/>
      <c r="E671" s="50" t="s">
        <v>194</v>
      </c>
      <c r="F671" s="76">
        <f>F672+F715</f>
        <v>27767.21</v>
      </c>
      <c r="G671" s="76">
        <f>G672+G715</f>
        <v>15652.7</v>
      </c>
      <c r="H671" s="76">
        <f>H672+H715</f>
        <v>15652.7</v>
      </c>
    </row>
    <row r="672" spans="1:8" ht="36">
      <c r="A672" s="22" t="s">
        <v>265</v>
      </c>
      <c r="B672" s="22" t="s">
        <v>259</v>
      </c>
      <c r="C672" s="12" t="s">
        <v>137</v>
      </c>
      <c r="D672" s="22"/>
      <c r="E672" s="50" t="s">
        <v>349</v>
      </c>
      <c r="F672" s="73">
        <f>F673+F694</f>
        <v>27247.21</v>
      </c>
      <c r="G672" s="73">
        <f>G673+G694</f>
        <v>15132.7</v>
      </c>
      <c r="H672" s="73">
        <f>H673+H694</f>
        <v>15132.7</v>
      </c>
    </row>
    <row r="673" spans="1:8" ht="24">
      <c r="A673" s="22" t="s">
        <v>265</v>
      </c>
      <c r="B673" s="22" t="s">
        <v>259</v>
      </c>
      <c r="C673" s="12" t="s">
        <v>138</v>
      </c>
      <c r="D673" s="22"/>
      <c r="E673" s="50" t="s">
        <v>162</v>
      </c>
      <c r="F673" s="73">
        <f>F674+F677+F680+F683+F686+F691</f>
        <v>9941.3569999999982</v>
      </c>
      <c r="G673" s="73">
        <f>G674+G677+G680</f>
        <v>5235</v>
      </c>
      <c r="H673" s="73">
        <f>H674+H677+H680</f>
        <v>5235</v>
      </c>
    </row>
    <row r="674" spans="1:8" ht="48">
      <c r="A674" s="22" t="s">
        <v>265</v>
      </c>
      <c r="B674" s="22" t="s">
        <v>259</v>
      </c>
      <c r="C674" s="12" t="s">
        <v>508</v>
      </c>
      <c r="D674" s="31"/>
      <c r="E674" s="51" t="s">
        <v>342</v>
      </c>
      <c r="F674" s="73">
        <f t="shared" ref="F674:H675" si="55">F675</f>
        <v>5230.7</v>
      </c>
      <c r="G674" s="73">
        <f t="shared" si="55"/>
        <v>5235</v>
      </c>
      <c r="H674" s="73">
        <f t="shared" si="55"/>
        <v>5235</v>
      </c>
    </row>
    <row r="675" spans="1:8" ht="48">
      <c r="A675" s="22" t="s">
        <v>265</v>
      </c>
      <c r="B675" s="22" t="s">
        <v>259</v>
      </c>
      <c r="C675" s="12" t="s">
        <v>508</v>
      </c>
      <c r="D675" s="31" t="s">
        <v>301</v>
      </c>
      <c r="E675" s="51" t="s">
        <v>302</v>
      </c>
      <c r="F675" s="73">
        <f t="shared" si="55"/>
        <v>5230.7</v>
      </c>
      <c r="G675" s="73">
        <f t="shared" si="55"/>
        <v>5235</v>
      </c>
      <c r="H675" s="73">
        <f t="shared" si="55"/>
        <v>5235</v>
      </c>
    </row>
    <row r="676" spans="1:8" ht="72">
      <c r="A676" s="22" t="s">
        <v>265</v>
      </c>
      <c r="B676" s="22" t="s">
        <v>259</v>
      </c>
      <c r="C676" s="12" t="s">
        <v>508</v>
      </c>
      <c r="D676" s="22" t="s">
        <v>304</v>
      </c>
      <c r="E676" s="50" t="s">
        <v>643</v>
      </c>
      <c r="F676" s="73">
        <v>5230.7</v>
      </c>
      <c r="G676" s="73">
        <v>5235</v>
      </c>
      <c r="H676" s="73">
        <v>5235</v>
      </c>
    </row>
    <row r="677" spans="1:8" ht="36">
      <c r="A677" s="22" t="s">
        <v>265</v>
      </c>
      <c r="B677" s="22" t="s">
        <v>259</v>
      </c>
      <c r="C677" s="12" t="s">
        <v>509</v>
      </c>
      <c r="D677" s="22"/>
      <c r="E677" s="52" t="s">
        <v>183</v>
      </c>
      <c r="F677" s="73">
        <f t="shared" ref="F677:H678" si="56">F678</f>
        <v>200</v>
      </c>
      <c r="G677" s="73">
        <f t="shared" si="56"/>
        <v>0</v>
      </c>
      <c r="H677" s="73">
        <f t="shared" si="56"/>
        <v>0</v>
      </c>
    </row>
    <row r="678" spans="1:8" ht="48">
      <c r="A678" s="22" t="s">
        <v>265</v>
      </c>
      <c r="B678" s="22" t="s">
        <v>259</v>
      </c>
      <c r="C678" s="12" t="s">
        <v>509</v>
      </c>
      <c r="D678" s="31" t="s">
        <v>301</v>
      </c>
      <c r="E678" s="51" t="s">
        <v>302</v>
      </c>
      <c r="F678" s="73">
        <f t="shared" si="56"/>
        <v>200</v>
      </c>
      <c r="G678" s="73">
        <f t="shared" si="56"/>
        <v>0</v>
      </c>
      <c r="H678" s="73">
        <f t="shared" si="56"/>
        <v>0</v>
      </c>
    </row>
    <row r="679" spans="1:8" ht="24">
      <c r="A679" s="22" t="s">
        <v>265</v>
      </c>
      <c r="B679" s="22" t="s">
        <v>259</v>
      </c>
      <c r="C679" s="12" t="s">
        <v>509</v>
      </c>
      <c r="D679" s="22">
        <v>612</v>
      </c>
      <c r="E679" s="50" t="s">
        <v>552</v>
      </c>
      <c r="F679" s="73">
        <v>200</v>
      </c>
      <c r="G679" s="73"/>
      <c r="H679" s="73"/>
    </row>
    <row r="680" spans="1:8" ht="36">
      <c r="A680" s="22" t="s">
        <v>265</v>
      </c>
      <c r="B680" s="22" t="s">
        <v>259</v>
      </c>
      <c r="C680" s="12" t="s">
        <v>510</v>
      </c>
      <c r="D680" s="22"/>
      <c r="E680" s="50" t="s">
        <v>532</v>
      </c>
      <c r="F680" s="73">
        <f>F681</f>
        <v>2681.62</v>
      </c>
      <c r="G680" s="73"/>
      <c r="H680" s="73"/>
    </row>
    <row r="681" spans="1:8" ht="48">
      <c r="A681" s="22" t="s">
        <v>265</v>
      </c>
      <c r="B681" s="22" t="s">
        <v>259</v>
      </c>
      <c r="C681" s="12" t="s">
        <v>510</v>
      </c>
      <c r="D681" s="31" t="s">
        <v>301</v>
      </c>
      <c r="E681" s="51" t="s">
        <v>302</v>
      </c>
      <c r="F681" s="73">
        <f>F682</f>
        <v>2681.62</v>
      </c>
      <c r="G681" s="73"/>
      <c r="H681" s="73"/>
    </row>
    <row r="682" spans="1:8" ht="24">
      <c r="A682" s="22" t="s">
        <v>265</v>
      </c>
      <c r="B682" s="22" t="s">
        <v>259</v>
      </c>
      <c r="C682" s="12" t="s">
        <v>510</v>
      </c>
      <c r="D682" s="22">
        <v>612</v>
      </c>
      <c r="E682" s="50" t="s">
        <v>552</v>
      </c>
      <c r="F682" s="73">
        <v>2681.62</v>
      </c>
      <c r="G682" s="73"/>
      <c r="H682" s="73"/>
    </row>
    <row r="683" spans="1:8" ht="24">
      <c r="A683" s="22" t="s">
        <v>265</v>
      </c>
      <c r="B683" s="22" t="s">
        <v>259</v>
      </c>
      <c r="C683" s="12" t="s">
        <v>290</v>
      </c>
      <c r="D683" s="22"/>
      <c r="E683" s="50" t="s">
        <v>291</v>
      </c>
      <c r="F683" s="73">
        <f>F684</f>
        <v>45</v>
      </c>
      <c r="G683" s="73"/>
      <c r="H683" s="73"/>
    </row>
    <row r="684" spans="1:8" ht="48">
      <c r="A684" s="22" t="s">
        <v>265</v>
      </c>
      <c r="B684" s="22" t="s">
        <v>259</v>
      </c>
      <c r="C684" s="12" t="s">
        <v>290</v>
      </c>
      <c r="D684" s="31" t="s">
        <v>301</v>
      </c>
      <c r="E684" s="51" t="s">
        <v>302</v>
      </c>
      <c r="F684" s="73">
        <f>F685</f>
        <v>45</v>
      </c>
      <c r="G684" s="73"/>
      <c r="H684" s="73"/>
    </row>
    <row r="685" spans="1:8" ht="24">
      <c r="A685" s="22" t="s">
        <v>265</v>
      </c>
      <c r="B685" s="22" t="s">
        <v>259</v>
      </c>
      <c r="C685" s="12" t="s">
        <v>290</v>
      </c>
      <c r="D685" s="22">
        <v>612</v>
      </c>
      <c r="E685" s="50" t="s">
        <v>552</v>
      </c>
      <c r="F685" s="73">
        <v>45</v>
      </c>
      <c r="G685" s="73"/>
      <c r="H685" s="73"/>
    </row>
    <row r="686" spans="1:8" ht="48">
      <c r="A686" s="22" t="s">
        <v>265</v>
      </c>
      <c r="B686" s="22" t="s">
        <v>259</v>
      </c>
      <c r="C686" s="12" t="s">
        <v>219</v>
      </c>
      <c r="D686" s="22"/>
      <c r="E686" s="50" t="s">
        <v>218</v>
      </c>
      <c r="F686" s="73">
        <f>F687+F689</f>
        <v>1779.7369999999999</v>
      </c>
      <c r="G686" s="73"/>
      <c r="H686" s="73"/>
    </row>
    <row r="687" spans="1:8">
      <c r="A687" s="22" t="s">
        <v>265</v>
      </c>
      <c r="B687" s="22" t="s">
        <v>259</v>
      </c>
      <c r="C687" s="12" t="s">
        <v>219</v>
      </c>
      <c r="D687" s="22">
        <v>500</v>
      </c>
      <c r="E687" s="50" t="s">
        <v>310</v>
      </c>
      <c r="F687" s="73">
        <f>F688</f>
        <v>1353.2819999999999</v>
      </c>
      <c r="G687" s="73"/>
      <c r="H687" s="73"/>
    </row>
    <row r="688" spans="1:8">
      <c r="A688" s="22" t="s">
        <v>265</v>
      </c>
      <c r="B688" s="22" t="s">
        <v>259</v>
      </c>
      <c r="C688" s="12" t="s">
        <v>219</v>
      </c>
      <c r="D688" s="27" t="s">
        <v>311</v>
      </c>
      <c r="E688" s="60" t="s">
        <v>312</v>
      </c>
      <c r="F688" s="73">
        <v>1353.2819999999999</v>
      </c>
      <c r="G688" s="73"/>
      <c r="H688" s="73"/>
    </row>
    <row r="689" spans="1:8" ht="48">
      <c r="A689" s="22" t="s">
        <v>265</v>
      </c>
      <c r="B689" s="22" t="s">
        <v>259</v>
      </c>
      <c r="C689" s="12" t="s">
        <v>219</v>
      </c>
      <c r="D689" s="31" t="s">
        <v>301</v>
      </c>
      <c r="E689" s="51" t="s">
        <v>302</v>
      </c>
      <c r="F689" s="73">
        <f>F690</f>
        <v>426.45499999999998</v>
      </c>
      <c r="G689" s="73"/>
      <c r="H689" s="73"/>
    </row>
    <row r="690" spans="1:8" ht="72">
      <c r="A690" s="22" t="s">
        <v>265</v>
      </c>
      <c r="B690" s="22" t="s">
        <v>259</v>
      </c>
      <c r="C690" s="12" t="s">
        <v>219</v>
      </c>
      <c r="D690" s="22" t="s">
        <v>304</v>
      </c>
      <c r="E690" s="50" t="s">
        <v>643</v>
      </c>
      <c r="F690" s="73">
        <v>426.45499999999998</v>
      </c>
      <c r="G690" s="73"/>
      <c r="H690" s="73"/>
    </row>
    <row r="691" spans="1:8" ht="36">
      <c r="A691" s="22" t="s">
        <v>265</v>
      </c>
      <c r="B691" s="22" t="s">
        <v>259</v>
      </c>
      <c r="C691" s="12" t="s">
        <v>216</v>
      </c>
      <c r="D691" s="22"/>
      <c r="E691" s="50" t="s">
        <v>217</v>
      </c>
      <c r="F691" s="73">
        <f>F692</f>
        <v>4.3</v>
      </c>
      <c r="G691" s="73"/>
      <c r="H691" s="73"/>
    </row>
    <row r="692" spans="1:8" ht="48">
      <c r="A692" s="22" t="s">
        <v>265</v>
      </c>
      <c r="B692" s="22" t="s">
        <v>259</v>
      </c>
      <c r="C692" s="12" t="s">
        <v>216</v>
      </c>
      <c r="D692" s="31" t="s">
        <v>301</v>
      </c>
      <c r="E692" s="51" t="s">
        <v>302</v>
      </c>
      <c r="F692" s="73">
        <f>F693</f>
        <v>4.3</v>
      </c>
      <c r="G692" s="73"/>
      <c r="H692" s="73"/>
    </row>
    <row r="693" spans="1:8" ht="72">
      <c r="A693" s="22" t="s">
        <v>265</v>
      </c>
      <c r="B693" s="22" t="s">
        <v>259</v>
      </c>
      <c r="C693" s="12" t="s">
        <v>216</v>
      </c>
      <c r="D693" s="22" t="s">
        <v>304</v>
      </c>
      <c r="E693" s="50" t="s">
        <v>643</v>
      </c>
      <c r="F693" s="73">
        <v>4.3</v>
      </c>
      <c r="G693" s="73"/>
      <c r="H693" s="73"/>
    </row>
    <row r="694" spans="1:8" ht="24">
      <c r="A694" s="22" t="s">
        <v>265</v>
      </c>
      <c r="B694" s="22" t="s">
        <v>259</v>
      </c>
      <c r="C694" s="12" t="s">
        <v>190</v>
      </c>
      <c r="D694" s="22"/>
      <c r="E694" s="50" t="s">
        <v>163</v>
      </c>
      <c r="F694" s="73">
        <f>F695+F701+F704+F709+F698+F712</f>
        <v>17305.853000000003</v>
      </c>
      <c r="G694" s="73">
        <f>G695</f>
        <v>9897.7000000000007</v>
      </c>
      <c r="H694" s="73">
        <f>H695</f>
        <v>9897.7000000000007</v>
      </c>
    </row>
    <row r="695" spans="1:8" ht="48">
      <c r="A695" s="22" t="s">
        <v>265</v>
      </c>
      <c r="B695" s="22" t="s">
        <v>259</v>
      </c>
      <c r="C695" s="12" t="s">
        <v>511</v>
      </c>
      <c r="D695" s="22"/>
      <c r="E695" s="52" t="s">
        <v>233</v>
      </c>
      <c r="F695" s="73">
        <f t="shared" ref="F695:H696" si="57">F696</f>
        <v>9887.1</v>
      </c>
      <c r="G695" s="73">
        <f t="shared" si="57"/>
        <v>9897.7000000000007</v>
      </c>
      <c r="H695" s="73">
        <f t="shared" si="57"/>
        <v>9897.7000000000007</v>
      </c>
    </row>
    <row r="696" spans="1:8" ht="48">
      <c r="A696" s="22" t="s">
        <v>265</v>
      </c>
      <c r="B696" s="22" t="s">
        <v>259</v>
      </c>
      <c r="C696" s="12" t="s">
        <v>511</v>
      </c>
      <c r="D696" s="31" t="s">
        <v>301</v>
      </c>
      <c r="E696" s="51" t="s">
        <v>302</v>
      </c>
      <c r="F696" s="73">
        <f t="shared" si="57"/>
        <v>9887.1</v>
      </c>
      <c r="G696" s="73">
        <f t="shared" si="57"/>
        <v>9897.7000000000007</v>
      </c>
      <c r="H696" s="73">
        <f t="shared" si="57"/>
        <v>9897.7000000000007</v>
      </c>
    </row>
    <row r="697" spans="1:8" ht="72">
      <c r="A697" s="22" t="s">
        <v>265</v>
      </c>
      <c r="B697" s="22" t="s">
        <v>259</v>
      </c>
      <c r="C697" s="12" t="s">
        <v>511</v>
      </c>
      <c r="D697" s="22" t="s">
        <v>304</v>
      </c>
      <c r="E697" s="50" t="s">
        <v>643</v>
      </c>
      <c r="F697" s="73">
        <v>9887.1</v>
      </c>
      <c r="G697" s="73">
        <v>9897.7000000000007</v>
      </c>
      <c r="H697" s="73">
        <v>9897.7000000000007</v>
      </c>
    </row>
    <row r="698" spans="1:8" ht="36">
      <c r="A698" s="22" t="s">
        <v>265</v>
      </c>
      <c r="B698" s="22" t="s">
        <v>259</v>
      </c>
      <c r="C698" s="12" t="s">
        <v>600</v>
      </c>
      <c r="D698" s="22"/>
      <c r="E698" s="50" t="s">
        <v>599</v>
      </c>
      <c r="F698" s="73">
        <f>F699</f>
        <v>1822.39</v>
      </c>
      <c r="G698" s="73"/>
      <c r="H698" s="73"/>
    </row>
    <row r="699" spans="1:8" ht="48">
      <c r="A699" s="22" t="s">
        <v>265</v>
      </c>
      <c r="B699" s="22" t="s">
        <v>259</v>
      </c>
      <c r="C699" s="12" t="s">
        <v>600</v>
      </c>
      <c r="D699" s="31" t="s">
        <v>301</v>
      </c>
      <c r="E699" s="51" t="s">
        <v>302</v>
      </c>
      <c r="F699" s="73">
        <f>F700</f>
        <v>1822.39</v>
      </c>
      <c r="G699" s="73"/>
      <c r="H699" s="73"/>
    </row>
    <row r="700" spans="1:8" ht="24">
      <c r="A700" s="22" t="s">
        <v>265</v>
      </c>
      <c r="B700" s="22" t="s">
        <v>259</v>
      </c>
      <c r="C700" s="12" t="s">
        <v>600</v>
      </c>
      <c r="D700" s="22">
        <v>612</v>
      </c>
      <c r="E700" s="50" t="s">
        <v>552</v>
      </c>
      <c r="F700" s="73">
        <v>1822.39</v>
      </c>
      <c r="G700" s="73"/>
      <c r="H700" s="73"/>
    </row>
    <row r="701" spans="1:8" ht="36">
      <c r="A701" s="22" t="s">
        <v>265</v>
      </c>
      <c r="B701" s="22" t="s">
        <v>259</v>
      </c>
      <c r="C701" s="12" t="s">
        <v>292</v>
      </c>
      <c r="D701" s="22"/>
      <c r="E701" s="50" t="s">
        <v>293</v>
      </c>
      <c r="F701" s="73">
        <f>F702</f>
        <v>186.6</v>
      </c>
      <c r="G701" s="73"/>
      <c r="H701" s="73"/>
    </row>
    <row r="702" spans="1:8" ht="48">
      <c r="A702" s="22" t="s">
        <v>265</v>
      </c>
      <c r="B702" s="22" t="s">
        <v>259</v>
      </c>
      <c r="C702" s="12" t="s">
        <v>292</v>
      </c>
      <c r="D702" s="31" t="s">
        <v>301</v>
      </c>
      <c r="E702" s="51" t="s">
        <v>302</v>
      </c>
      <c r="F702" s="73">
        <f>F703</f>
        <v>186.6</v>
      </c>
      <c r="G702" s="73"/>
      <c r="H702" s="73"/>
    </row>
    <row r="703" spans="1:8" ht="24">
      <c r="A703" s="22" t="s">
        <v>265</v>
      </c>
      <c r="B703" s="22" t="s">
        <v>259</v>
      </c>
      <c r="C703" s="12" t="s">
        <v>292</v>
      </c>
      <c r="D703" s="22">
        <v>612</v>
      </c>
      <c r="E703" s="50" t="s">
        <v>552</v>
      </c>
      <c r="F703" s="73">
        <v>186.6</v>
      </c>
      <c r="G703" s="73"/>
      <c r="H703" s="73"/>
    </row>
    <row r="704" spans="1:8" ht="48">
      <c r="A704" s="22" t="s">
        <v>265</v>
      </c>
      <c r="B704" s="22" t="s">
        <v>259</v>
      </c>
      <c r="C704" s="12" t="s">
        <v>220</v>
      </c>
      <c r="D704" s="22"/>
      <c r="E704" s="50" t="s">
        <v>223</v>
      </c>
      <c r="F704" s="73">
        <f>F705+F707</f>
        <v>5349.1630000000005</v>
      </c>
      <c r="G704" s="73"/>
      <c r="H704" s="73"/>
    </row>
    <row r="705" spans="1:8">
      <c r="A705" s="22" t="s">
        <v>265</v>
      </c>
      <c r="B705" s="22" t="s">
        <v>259</v>
      </c>
      <c r="C705" s="12" t="s">
        <v>220</v>
      </c>
      <c r="D705" s="22">
        <v>500</v>
      </c>
      <c r="E705" s="50" t="s">
        <v>310</v>
      </c>
      <c r="F705" s="73">
        <f>F706</f>
        <v>4297.2420000000002</v>
      </c>
      <c r="G705" s="73"/>
      <c r="H705" s="73"/>
    </row>
    <row r="706" spans="1:8">
      <c r="A706" s="22" t="s">
        <v>265</v>
      </c>
      <c r="B706" s="22" t="s">
        <v>259</v>
      </c>
      <c r="C706" s="12" t="s">
        <v>220</v>
      </c>
      <c r="D706" s="27" t="s">
        <v>311</v>
      </c>
      <c r="E706" s="60" t="s">
        <v>312</v>
      </c>
      <c r="F706" s="73">
        <v>4297.2420000000002</v>
      </c>
      <c r="G706" s="73"/>
      <c r="H706" s="73"/>
    </row>
    <row r="707" spans="1:8" ht="48">
      <c r="A707" s="22" t="s">
        <v>265</v>
      </c>
      <c r="B707" s="22" t="s">
        <v>259</v>
      </c>
      <c r="C707" s="12" t="s">
        <v>220</v>
      </c>
      <c r="D707" s="31" t="s">
        <v>301</v>
      </c>
      <c r="E707" s="51" t="s">
        <v>302</v>
      </c>
      <c r="F707" s="73">
        <f>F708</f>
        <v>1051.921</v>
      </c>
      <c r="G707" s="73"/>
      <c r="H707" s="73"/>
    </row>
    <row r="708" spans="1:8" ht="72">
      <c r="A708" s="22" t="s">
        <v>265</v>
      </c>
      <c r="B708" s="22" t="s">
        <v>259</v>
      </c>
      <c r="C708" s="12" t="s">
        <v>220</v>
      </c>
      <c r="D708" s="22" t="s">
        <v>304</v>
      </c>
      <c r="E708" s="50" t="s">
        <v>643</v>
      </c>
      <c r="F708" s="73">
        <v>1051.921</v>
      </c>
      <c r="G708" s="73"/>
      <c r="H708" s="73"/>
    </row>
    <row r="709" spans="1:8" ht="48">
      <c r="A709" s="22" t="s">
        <v>265</v>
      </c>
      <c r="B709" s="22" t="s">
        <v>259</v>
      </c>
      <c r="C709" s="12" t="s">
        <v>221</v>
      </c>
      <c r="D709" s="22"/>
      <c r="E709" s="50" t="s">
        <v>222</v>
      </c>
      <c r="F709" s="73">
        <f>F710</f>
        <v>10.6</v>
      </c>
      <c r="G709" s="73"/>
      <c r="H709" s="73"/>
    </row>
    <row r="710" spans="1:8" ht="48">
      <c r="A710" s="22" t="s">
        <v>265</v>
      </c>
      <c r="B710" s="22" t="s">
        <v>259</v>
      </c>
      <c r="C710" s="12" t="s">
        <v>221</v>
      </c>
      <c r="D710" s="31" t="s">
        <v>301</v>
      </c>
      <c r="E710" s="51" t="s">
        <v>302</v>
      </c>
      <c r="F710" s="73">
        <f>F711</f>
        <v>10.6</v>
      </c>
      <c r="G710" s="73"/>
      <c r="H710" s="73"/>
    </row>
    <row r="711" spans="1:8" ht="72">
      <c r="A711" s="22" t="s">
        <v>265</v>
      </c>
      <c r="B711" s="22" t="s">
        <v>259</v>
      </c>
      <c r="C711" s="12" t="s">
        <v>221</v>
      </c>
      <c r="D711" s="22" t="s">
        <v>304</v>
      </c>
      <c r="E711" s="50" t="s">
        <v>643</v>
      </c>
      <c r="F711" s="73">
        <v>10.6</v>
      </c>
      <c r="G711" s="73"/>
      <c r="H711" s="73"/>
    </row>
    <row r="712" spans="1:8" ht="48">
      <c r="A712" s="22" t="s">
        <v>265</v>
      </c>
      <c r="B712" s="22" t="s">
        <v>259</v>
      </c>
      <c r="C712" s="12" t="s">
        <v>653</v>
      </c>
      <c r="D712" s="22"/>
      <c r="E712" s="50" t="s">
        <v>652</v>
      </c>
      <c r="F712" s="73">
        <f>F713</f>
        <v>50</v>
      </c>
      <c r="G712" s="73"/>
      <c r="H712" s="73"/>
    </row>
    <row r="713" spans="1:8" ht="48">
      <c r="A713" s="22" t="s">
        <v>265</v>
      </c>
      <c r="B713" s="22" t="s">
        <v>259</v>
      </c>
      <c r="C713" s="12" t="s">
        <v>653</v>
      </c>
      <c r="D713" s="31" t="s">
        <v>301</v>
      </c>
      <c r="E713" s="51" t="s">
        <v>302</v>
      </c>
      <c r="F713" s="73">
        <f>F714</f>
        <v>50</v>
      </c>
      <c r="G713" s="73"/>
      <c r="H713" s="73"/>
    </row>
    <row r="714" spans="1:8" ht="24">
      <c r="A714" s="22" t="s">
        <v>265</v>
      </c>
      <c r="B714" s="22" t="s">
        <v>259</v>
      </c>
      <c r="C714" s="12" t="s">
        <v>653</v>
      </c>
      <c r="D714" s="22">
        <v>612</v>
      </c>
      <c r="E714" s="50" t="s">
        <v>552</v>
      </c>
      <c r="F714" s="73">
        <v>50</v>
      </c>
      <c r="G714" s="73"/>
      <c r="H714" s="73"/>
    </row>
    <row r="715" spans="1:8" ht="24">
      <c r="A715" s="22" t="s">
        <v>265</v>
      </c>
      <c r="B715" s="22" t="s">
        <v>259</v>
      </c>
      <c r="C715" s="12" t="s">
        <v>188</v>
      </c>
      <c r="D715" s="22"/>
      <c r="E715" s="50" t="s">
        <v>164</v>
      </c>
      <c r="F715" s="73">
        <f>F716</f>
        <v>520</v>
      </c>
      <c r="G715" s="73">
        <f t="shared" ref="G715:H718" si="58">G716</f>
        <v>520</v>
      </c>
      <c r="H715" s="73">
        <f t="shared" si="58"/>
        <v>520</v>
      </c>
    </row>
    <row r="716" spans="1:8" ht="36">
      <c r="A716" s="22" t="s">
        <v>265</v>
      </c>
      <c r="B716" s="22" t="s">
        <v>259</v>
      </c>
      <c r="C716" s="12" t="s">
        <v>189</v>
      </c>
      <c r="D716" s="22"/>
      <c r="E716" s="50" t="s">
        <v>165</v>
      </c>
      <c r="F716" s="73">
        <f>F717</f>
        <v>520</v>
      </c>
      <c r="G716" s="73">
        <f t="shared" si="58"/>
        <v>520</v>
      </c>
      <c r="H716" s="73">
        <f t="shared" si="58"/>
        <v>520</v>
      </c>
    </row>
    <row r="717" spans="1:8" ht="60">
      <c r="A717" s="22" t="s">
        <v>265</v>
      </c>
      <c r="B717" s="22" t="s">
        <v>259</v>
      </c>
      <c r="C717" s="12" t="s">
        <v>512</v>
      </c>
      <c r="D717" s="22"/>
      <c r="E717" s="50" t="s">
        <v>322</v>
      </c>
      <c r="F717" s="73">
        <f>F718</f>
        <v>520</v>
      </c>
      <c r="G717" s="73">
        <f t="shared" si="58"/>
        <v>520</v>
      </c>
      <c r="H717" s="73">
        <f t="shared" si="58"/>
        <v>520</v>
      </c>
    </row>
    <row r="718" spans="1:8" ht="48">
      <c r="A718" s="22" t="s">
        <v>265</v>
      </c>
      <c r="B718" s="22" t="s">
        <v>259</v>
      </c>
      <c r="C718" s="12" t="s">
        <v>512</v>
      </c>
      <c r="D718" s="31" t="s">
        <v>301</v>
      </c>
      <c r="E718" s="51" t="s">
        <v>302</v>
      </c>
      <c r="F718" s="73">
        <f>F719</f>
        <v>520</v>
      </c>
      <c r="G718" s="73">
        <f t="shared" si="58"/>
        <v>520</v>
      </c>
      <c r="H718" s="73">
        <f t="shared" si="58"/>
        <v>520</v>
      </c>
    </row>
    <row r="719" spans="1:8" ht="72">
      <c r="A719" s="22" t="s">
        <v>265</v>
      </c>
      <c r="B719" s="22" t="s">
        <v>259</v>
      </c>
      <c r="C719" s="12" t="s">
        <v>512</v>
      </c>
      <c r="D719" s="22" t="s">
        <v>304</v>
      </c>
      <c r="E719" s="50" t="s">
        <v>643</v>
      </c>
      <c r="F719" s="73">
        <v>520</v>
      </c>
      <c r="G719" s="73">
        <v>520</v>
      </c>
      <c r="H719" s="73">
        <v>520</v>
      </c>
    </row>
    <row r="720" spans="1:8" ht="36">
      <c r="A720" s="22" t="s">
        <v>265</v>
      </c>
      <c r="B720" s="22" t="s">
        <v>259</v>
      </c>
      <c r="C720" s="12" t="s">
        <v>413</v>
      </c>
      <c r="D720" s="22"/>
      <c r="E720" s="50" t="s">
        <v>99</v>
      </c>
      <c r="F720" s="73">
        <f t="shared" ref="F720:H722" si="59">F721</f>
        <v>0</v>
      </c>
      <c r="G720" s="73">
        <f t="shared" si="59"/>
        <v>900</v>
      </c>
      <c r="H720" s="73">
        <f t="shared" si="59"/>
        <v>900</v>
      </c>
    </row>
    <row r="721" spans="1:8" ht="72">
      <c r="A721" s="22" t="s">
        <v>265</v>
      </c>
      <c r="B721" s="22" t="s">
        <v>259</v>
      </c>
      <c r="C721" s="12" t="s">
        <v>418</v>
      </c>
      <c r="D721" s="22"/>
      <c r="E721" s="50" t="s">
        <v>155</v>
      </c>
      <c r="F721" s="73">
        <f t="shared" si="59"/>
        <v>0</v>
      </c>
      <c r="G721" s="73">
        <f t="shared" si="59"/>
        <v>900</v>
      </c>
      <c r="H721" s="73">
        <f t="shared" si="59"/>
        <v>900</v>
      </c>
    </row>
    <row r="722" spans="1:8" ht="60">
      <c r="A722" s="22" t="s">
        <v>265</v>
      </c>
      <c r="B722" s="22" t="s">
        <v>259</v>
      </c>
      <c r="C722" s="12" t="s">
        <v>425</v>
      </c>
      <c r="D722" s="22"/>
      <c r="E722" s="50" t="s">
        <v>156</v>
      </c>
      <c r="F722" s="73">
        <f>F723</f>
        <v>0</v>
      </c>
      <c r="G722" s="73">
        <f t="shared" si="59"/>
        <v>900</v>
      </c>
      <c r="H722" s="73">
        <f t="shared" si="59"/>
        <v>900</v>
      </c>
    </row>
    <row r="723" spans="1:8" ht="60">
      <c r="A723" s="22" t="s">
        <v>265</v>
      </c>
      <c r="B723" s="22" t="s">
        <v>259</v>
      </c>
      <c r="C723" s="12" t="s">
        <v>513</v>
      </c>
      <c r="D723" s="22"/>
      <c r="E723" s="50" t="s">
        <v>160</v>
      </c>
      <c r="F723" s="73">
        <f t="shared" ref="F723:H724" si="60">F724</f>
        <v>0</v>
      </c>
      <c r="G723" s="73">
        <f t="shared" si="60"/>
        <v>900</v>
      </c>
      <c r="H723" s="73">
        <f t="shared" si="60"/>
        <v>900</v>
      </c>
    </row>
    <row r="724" spans="1:8" ht="48">
      <c r="A724" s="22" t="s">
        <v>265</v>
      </c>
      <c r="B724" s="22" t="s">
        <v>259</v>
      </c>
      <c r="C724" s="12" t="s">
        <v>513</v>
      </c>
      <c r="D724" s="31" t="s">
        <v>301</v>
      </c>
      <c r="E724" s="51" t="s">
        <v>302</v>
      </c>
      <c r="F724" s="73">
        <f t="shared" si="60"/>
        <v>0</v>
      </c>
      <c r="G724" s="73">
        <f t="shared" si="60"/>
        <v>900</v>
      </c>
      <c r="H724" s="73">
        <f t="shared" si="60"/>
        <v>900</v>
      </c>
    </row>
    <row r="725" spans="1:8" ht="24">
      <c r="A725" s="22" t="s">
        <v>265</v>
      </c>
      <c r="B725" s="22" t="s">
        <v>259</v>
      </c>
      <c r="C725" s="12" t="s">
        <v>513</v>
      </c>
      <c r="D725" s="22">
        <v>612</v>
      </c>
      <c r="E725" s="50" t="s">
        <v>552</v>
      </c>
      <c r="F725" s="73"/>
      <c r="G725" s="73">
        <v>900</v>
      </c>
      <c r="H725" s="73">
        <v>900</v>
      </c>
    </row>
    <row r="726" spans="1:8">
      <c r="A726" s="25">
        <v>10</v>
      </c>
      <c r="B726" s="26" t="s">
        <v>253</v>
      </c>
      <c r="C726" s="26"/>
      <c r="D726" s="25"/>
      <c r="E726" s="49" t="s">
        <v>323</v>
      </c>
      <c r="F726" s="72">
        <f>F727+F733+F760</f>
        <v>62823.728000000003</v>
      </c>
      <c r="G726" s="72">
        <f>G727+G733+G760</f>
        <v>60682.5</v>
      </c>
      <c r="H726" s="72">
        <f>H727+H733+H760</f>
        <v>61968.5</v>
      </c>
    </row>
    <row r="727" spans="1:8">
      <c r="A727" s="25">
        <v>10</v>
      </c>
      <c r="B727" s="25" t="s">
        <v>259</v>
      </c>
      <c r="C727" s="12"/>
      <c r="D727" s="22"/>
      <c r="E727" s="50" t="s">
        <v>29</v>
      </c>
      <c r="F727" s="72">
        <f t="shared" ref="F727:H728" si="61">F728</f>
        <v>4244.3</v>
      </c>
      <c r="G727" s="72">
        <f t="shared" si="61"/>
        <v>4800</v>
      </c>
      <c r="H727" s="72">
        <f t="shared" si="61"/>
        <v>4800</v>
      </c>
    </row>
    <row r="728" spans="1:8">
      <c r="A728" s="22">
        <v>10</v>
      </c>
      <c r="B728" s="22" t="s">
        <v>259</v>
      </c>
      <c r="C728" s="12" t="s">
        <v>133</v>
      </c>
      <c r="D728" s="12"/>
      <c r="E728" s="55" t="s">
        <v>69</v>
      </c>
      <c r="F728" s="73">
        <f t="shared" si="61"/>
        <v>4244.3</v>
      </c>
      <c r="G728" s="73">
        <f t="shared" si="61"/>
        <v>4800</v>
      </c>
      <c r="H728" s="73">
        <f t="shared" si="61"/>
        <v>4800</v>
      </c>
    </row>
    <row r="729" spans="1:8" ht="24">
      <c r="A729" s="22">
        <v>10</v>
      </c>
      <c r="B729" s="22" t="s">
        <v>259</v>
      </c>
      <c r="C729" s="12" t="s">
        <v>543</v>
      </c>
      <c r="D729" s="22"/>
      <c r="E729" s="50" t="s">
        <v>544</v>
      </c>
      <c r="F729" s="73">
        <f>F732</f>
        <v>4244.3</v>
      </c>
      <c r="G729" s="73">
        <f>G732</f>
        <v>4800</v>
      </c>
      <c r="H729" s="73">
        <f>H732</f>
        <v>4800</v>
      </c>
    </row>
    <row r="730" spans="1:8" ht="24">
      <c r="A730" s="22">
        <v>10</v>
      </c>
      <c r="B730" s="22" t="s">
        <v>259</v>
      </c>
      <c r="C730" s="12" t="s">
        <v>514</v>
      </c>
      <c r="D730" s="31"/>
      <c r="E730" s="51" t="s">
        <v>545</v>
      </c>
      <c r="F730" s="73">
        <f t="shared" ref="F730:H731" si="62">F731</f>
        <v>4244.3</v>
      </c>
      <c r="G730" s="73">
        <f t="shared" si="62"/>
        <v>4800</v>
      </c>
      <c r="H730" s="73">
        <f t="shared" si="62"/>
        <v>4800</v>
      </c>
    </row>
    <row r="731" spans="1:8" ht="24">
      <c r="A731" s="22">
        <v>10</v>
      </c>
      <c r="B731" s="22" t="s">
        <v>259</v>
      </c>
      <c r="C731" s="12" t="s">
        <v>514</v>
      </c>
      <c r="D731" s="31" t="s">
        <v>573</v>
      </c>
      <c r="E731" s="51" t="s">
        <v>14</v>
      </c>
      <c r="F731" s="73">
        <f t="shared" si="62"/>
        <v>4244.3</v>
      </c>
      <c r="G731" s="73">
        <f t="shared" si="62"/>
        <v>4800</v>
      </c>
      <c r="H731" s="73">
        <f t="shared" si="62"/>
        <v>4800</v>
      </c>
    </row>
    <row r="732" spans="1:8" ht="24">
      <c r="A732" s="22" t="s">
        <v>324</v>
      </c>
      <c r="B732" s="22" t="s">
        <v>259</v>
      </c>
      <c r="C732" s="12" t="s">
        <v>514</v>
      </c>
      <c r="D732" s="22">
        <v>312</v>
      </c>
      <c r="E732" s="50" t="s">
        <v>558</v>
      </c>
      <c r="F732" s="73">
        <v>4244.3</v>
      </c>
      <c r="G732" s="73">
        <v>4800</v>
      </c>
      <c r="H732" s="73">
        <v>4800</v>
      </c>
    </row>
    <row r="733" spans="1:8">
      <c r="A733" s="25" t="s">
        <v>324</v>
      </c>
      <c r="B733" s="25" t="s">
        <v>325</v>
      </c>
      <c r="C733" s="26"/>
      <c r="D733" s="25"/>
      <c r="E733" s="50" t="s">
        <v>326</v>
      </c>
      <c r="F733" s="72">
        <f>F740+F749+F755+F734</f>
        <v>16500.328000000001</v>
      </c>
      <c r="G733" s="72">
        <f>G740+G749+G755</f>
        <v>12517.5</v>
      </c>
      <c r="H733" s="72">
        <f>H740+H749+H755</f>
        <v>12517.5</v>
      </c>
    </row>
    <row r="734" spans="1:8" ht="24">
      <c r="A734" s="22" t="s">
        <v>324</v>
      </c>
      <c r="B734" s="22" t="s">
        <v>325</v>
      </c>
      <c r="C734" s="12" t="s">
        <v>141</v>
      </c>
      <c r="D734" s="22"/>
      <c r="E734" s="50" t="s">
        <v>113</v>
      </c>
      <c r="F734" s="76">
        <f>F735</f>
        <v>189</v>
      </c>
      <c r="G734" s="72"/>
      <c r="H734" s="72"/>
    </row>
    <row r="735" spans="1:8">
      <c r="A735" s="22" t="s">
        <v>324</v>
      </c>
      <c r="B735" s="22" t="s">
        <v>325</v>
      </c>
      <c r="C735" s="12" t="s">
        <v>151</v>
      </c>
      <c r="D735" s="22"/>
      <c r="E735" s="50" t="s">
        <v>563</v>
      </c>
      <c r="F735" s="76">
        <f>F736</f>
        <v>189</v>
      </c>
      <c r="G735" s="72"/>
      <c r="H735" s="72"/>
    </row>
    <row r="736" spans="1:8" ht="24">
      <c r="A736" s="22" t="s">
        <v>324</v>
      </c>
      <c r="B736" s="22" t="s">
        <v>325</v>
      </c>
      <c r="C736" s="12" t="s">
        <v>152</v>
      </c>
      <c r="D736" s="22"/>
      <c r="E736" s="50" t="s">
        <v>394</v>
      </c>
      <c r="F736" s="76">
        <f>F737</f>
        <v>189</v>
      </c>
      <c r="G736" s="75"/>
      <c r="H736" s="75"/>
    </row>
    <row r="737" spans="1:8" ht="48">
      <c r="A737" s="22" t="s">
        <v>324</v>
      </c>
      <c r="B737" s="22" t="s">
        <v>325</v>
      </c>
      <c r="C737" s="12" t="s">
        <v>317</v>
      </c>
      <c r="D737" s="22"/>
      <c r="E737" s="50" t="s">
        <v>116</v>
      </c>
      <c r="F737" s="76">
        <f>F738</f>
        <v>189</v>
      </c>
      <c r="G737" s="75"/>
      <c r="H737" s="75"/>
    </row>
    <row r="738" spans="1:8" ht="24">
      <c r="A738" s="22" t="s">
        <v>324</v>
      </c>
      <c r="B738" s="22" t="s">
        <v>325</v>
      </c>
      <c r="C738" s="12" t="s">
        <v>317</v>
      </c>
      <c r="D738" s="31" t="s">
        <v>573</v>
      </c>
      <c r="E738" s="51" t="s">
        <v>14</v>
      </c>
      <c r="F738" s="76">
        <f>F739</f>
        <v>189</v>
      </c>
      <c r="G738" s="75"/>
      <c r="H738" s="75"/>
    </row>
    <row r="739" spans="1:8" ht="36">
      <c r="A739" s="22" t="s">
        <v>324</v>
      </c>
      <c r="B739" s="22" t="s">
        <v>325</v>
      </c>
      <c r="C739" s="12" t="s">
        <v>317</v>
      </c>
      <c r="D739" s="22">
        <v>313</v>
      </c>
      <c r="E739" s="50" t="s">
        <v>65</v>
      </c>
      <c r="F739" s="76">
        <v>189</v>
      </c>
      <c r="G739" s="72"/>
      <c r="H739" s="72"/>
    </row>
    <row r="740" spans="1:8" ht="36">
      <c r="A740" s="22" t="s">
        <v>324</v>
      </c>
      <c r="B740" s="22" t="s">
        <v>325</v>
      </c>
      <c r="C740" s="12" t="s">
        <v>413</v>
      </c>
      <c r="D740" s="22"/>
      <c r="E740" s="50" t="s">
        <v>99</v>
      </c>
      <c r="F740" s="73">
        <f t="shared" ref="F740:H741" si="63">F741</f>
        <v>250</v>
      </c>
      <c r="G740" s="73">
        <f t="shared" si="63"/>
        <v>250</v>
      </c>
      <c r="H740" s="73">
        <f t="shared" si="63"/>
        <v>250</v>
      </c>
    </row>
    <row r="741" spans="1:8" ht="60">
      <c r="A741" s="22" t="s">
        <v>324</v>
      </c>
      <c r="B741" s="22" t="s">
        <v>325</v>
      </c>
      <c r="C741" s="12" t="s">
        <v>414</v>
      </c>
      <c r="D741" s="22"/>
      <c r="E741" s="50" t="s">
        <v>359</v>
      </c>
      <c r="F741" s="73">
        <f t="shared" si="63"/>
        <v>250</v>
      </c>
      <c r="G741" s="73">
        <f t="shared" si="63"/>
        <v>250</v>
      </c>
      <c r="H741" s="73">
        <f t="shared" si="63"/>
        <v>250</v>
      </c>
    </row>
    <row r="742" spans="1:8" ht="36">
      <c r="A742" s="22" t="s">
        <v>324</v>
      </c>
      <c r="B742" s="22" t="s">
        <v>325</v>
      </c>
      <c r="C742" s="12" t="s">
        <v>416</v>
      </c>
      <c r="D742" s="22"/>
      <c r="E742" s="50" t="s">
        <v>360</v>
      </c>
      <c r="F742" s="73">
        <f>F743+F746</f>
        <v>250</v>
      </c>
      <c r="G742" s="73">
        <f>G743+G746</f>
        <v>250</v>
      </c>
      <c r="H742" s="73">
        <f>H743+H746</f>
        <v>250</v>
      </c>
    </row>
    <row r="743" spans="1:8" ht="48">
      <c r="A743" s="22" t="s">
        <v>324</v>
      </c>
      <c r="B743" s="22" t="s">
        <v>325</v>
      </c>
      <c r="C743" s="12" t="s">
        <v>515</v>
      </c>
      <c r="D743" s="22"/>
      <c r="E743" s="50" t="s">
        <v>316</v>
      </c>
      <c r="F743" s="73">
        <f t="shared" ref="F743:H744" si="64">F744</f>
        <v>100</v>
      </c>
      <c r="G743" s="73">
        <f t="shared" si="64"/>
        <v>100</v>
      </c>
      <c r="H743" s="73">
        <f t="shared" si="64"/>
        <v>100</v>
      </c>
    </row>
    <row r="744" spans="1:8" ht="24">
      <c r="A744" s="22" t="s">
        <v>324</v>
      </c>
      <c r="B744" s="22" t="s">
        <v>325</v>
      </c>
      <c r="C744" s="12" t="s">
        <v>515</v>
      </c>
      <c r="D744" s="31" t="s">
        <v>573</v>
      </c>
      <c r="E744" s="51" t="s">
        <v>14</v>
      </c>
      <c r="F744" s="73">
        <f t="shared" si="64"/>
        <v>100</v>
      </c>
      <c r="G744" s="73">
        <f t="shared" si="64"/>
        <v>100</v>
      </c>
      <c r="H744" s="73">
        <f t="shared" si="64"/>
        <v>100</v>
      </c>
    </row>
    <row r="745" spans="1:8" ht="36">
      <c r="A745" s="22" t="s">
        <v>324</v>
      </c>
      <c r="B745" s="22" t="s">
        <v>325</v>
      </c>
      <c r="C745" s="12" t="s">
        <v>515</v>
      </c>
      <c r="D745" s="22">
        <v>313</v>
      </c>
      <c r="E745" s="50" t="s">
        <v>187</v>
      </c>
      <c r="F745" s="73">
        <v>100</v>
      </c>
      <c r="G745" s="73">
        <v>100</v>
      </c>
      <c r="H745" s="73">
        <v>100</v>
      </c>
    </row>
    <row r="746" spans="1:8" ht="72">
      <c r="A746" s="22" t="s">
        <v>324</v>
      </c>
      <c r="B746" s="22" t="s">
        <v>325</v>
      </c>
      <c r="C746" s="12" t="s">
        <v>516</v>
      </c>
      <c r="D746" s="22"/>
      <c r="E746" s="50" t="s">
        <v>192</v>
      </c>
      <c r="F746" s="73">
        <f t="shared" ref="F746:H747" si="65">F747</f>
        <v>150</v>
      </c>
      <c r="G746" s="73">
        <f t="shared" si="65"/>
        <v>150</v>
      </c>
      <c r="H746" s="73">
        <f t="shared" si="65"/>
        <v>150</v>
      </c>
    </row>
    <row r="747" spans="1:8" ht="48">
      <c r="A747" s="22" t="s">
        <v>324</v>
      </c>
      <c r="B747" s="22" t="s">
        <v>325</v>
      </c>
      <c r="C747" s="12" t="s">
        <v>516</v>
      </c>
      <c r="D747" s="31" t="s">
        <v>301</v>
      </c>
      <c r="E747" s="51" t="s">
        <v>302</v>
      </c>
      <c r="F747" s="73">
        <f t="shared" si="65"/>
        <v>150</v>
      </c>
      <c r="G747" s="73">
        <f t="shared" si="65"/>
        <v>150</v>
      </c>
      <c r="H747" s="73">
        <f t="shared" si="65"/>
        <v>150</v>
      </c>
    </row>
    <row r="748" spans="1:8" ht="72">
      <c r="A748" s="22" t="s">
        <v>324</v>
      </c>
      <c r="B748" s="22" t="s">
        <v>325</v>
      </c>
      <c r="C748" s="12" t="s">
        <v>516</v>
      </c>
      <c r="D748" s="22">
        <v>631</v>
      </c>
      <c r="E748" s="50" t="s">
        <v>373</v>
      </c>
      <c r="F748" s="73">
        <v>150</v>
      </c>
      <c r="G748" s="73">
        <v>150</v>
      </c>
      <c r="H748" s="73">
        <v>150</v>
      </c>
    </row>
    <row r="749" spans="1:8" ht="24">
      <c r="A749" s="22" t="s">
        <v>324</v>
      </c>
      <c r="B749" s="22" t="s">
        <v>325</v>
      </c>
      <c r="C749" s="12" t="s">
        <v>417</v>
      </c>
      <c r="D749" s="12"/>
      <c r="E749" s="50" t="s">
        <v>109</v>
      </c>
      <c r="F749" s="73">
        <f t="shared" ref="F749:H753" si="66">F750</f>
        <v>4955.3280000000004</v>
      </c>
      <c r="G749" s="73">
        <f t="shared" si="66"/>
        <v>1161.5</v>
      </c>
      <c r="H749" s="73">
        <f t="shared" si="66"/>
        <v>1161.5</v>
      </c>
    </row>
    <row r="750" spans="1:8" ht="24">
      <c r="A750" s="22" t="s">
        <v>324</v>
      </c>
      <c r="B750" s="22" t="s">
        <v>325</v>
      </c>
      <c r="C750" s="12" t="s">
        <v>549</v>
      </c>
      <c r="D750" s="12"/>
      <c r="E750" s="50" t="s">
        <v>357</v>
      </c>
      <c r="F750" s="73">
        <f t="shared" si="66"/>
        <v>4955.3280000000004</v>
      </c>
      <c r="G750" s="73">
        <f t="shared" si="66"/>
        <v>1161.5</v>
      </c>
      <c r="H750" s="73">
        <f t="shared" si="66"/>
        <v>1161.5</v>
      </c>
    </row>
    <row r="751" spans="1:8" ht="24">
      <c r="A751" s="22" t="s">
        <v>324</v>
      </c>
      <c r="B751" s="22" t="s">
        <v>325</v>
      </c>
      <c r="C751" s="12" t="s">
        <v>550</v>
      </c>
      <c r="D751" s="12"/>
      <c r="E751" s="50" t="s">
        <v>112</v>
      </c>
      <c r="F751" s="73">
        <f>F752</f>
        <v>4955.3280000000004</v>
      </c>
      <c r="G751" s="73">
        <f>G752</f>
        <v>1161.5</v>
      </c>
      <c r="H751" s="73">
        <f>H752</f>
        <v>1161.5</v>
      </c>
    </row>
    <row r="752" spans="1:8" ht="24">
      <c r="A752" s="22" t="s">
        <v>324</v>
      </c>
      <c r="B752" s="22" t="s">
        <v>325</v>
      </c>
      <c r="C752" s="12" t="s">
        <v>31</v>
      </c>
      <c r="D752" s="12"/>
      <c r="E752" s="50" t="s">
        <v>32</v>
      </c>
      <c r="F752" s="73">
        <f t="shared" si="66"/>
        <v>4955.3280000000004</v>
      </c>
      <c r="G752" s="73">
        <f t="shared" si="66"/>
        <v>1161.5</v>
      </c>
      <c r="H752" s="73">
        <f t="shared" si="66"/>
        <v>1161.5</v>
      </c>
    </row>
    <row r="753" spans="1:8" ht="24">
      <c r="A753" s="22" t="s">
        <v>324</v>
      </c>
      <c r="B753" s="22" t="s">
        <v>325</v>
      </c>
      <c r="C753" s="12" t="s">
        <v>31</v>
      </c>
      <c r="D753" s="31" t="s">
        <v>573</v>
      </c>
      <c r="E753" s="51" t="s">
        <v>14</v>
      </c>
      <c r="F753" s="73">
        <f t="shared" si="66"/>
        <v>4955.3280000000004</v>
      </c>
      <c r="G753" s="73">
        <f t="shared" si="66"/>
        <v>1161.5</v>
      </c>
      <c r="H753" s="73">
        <f t="shared" si="66"/>
        <v>1161.5</v>
      </c>
    </row>
    <row r="754" spans="1:8" ht="24">
      <c r="A754" s="22" t="s">
        <v>324</v>
      </c>
      <c r="B754" s="22" t="s">
        <v>325</v>
      </c>
      <c r="C754" s="12" t="s">
        <v>31</v>
      </c>
      <c r="D754" s="22" t="s">
        <v>122</v>
      </c>
      <c r="E754" s="50" t="s">
        <v>123</v>
      </c>
      <c r="F754" s="73">
        <v>4955.3280000000004</v>
      </c>
      <c r="G754" s="73">
        <v>1161.5</v>
      </c>
      <c r="H754" s="73">
        <v>1161.5</v>
      </c>
    </row>
    <row r="755" spans="1:8" ht="24">
      <c r="A755" s="22" t="s">
        <v>324</v>
      </c>
      <c r="B755" s="22" t="s">
        <v>325</v>
      </c>
      <c r="C755" s="12" t="s">
        <v>133</v>
      </c>
      <c r="D755" s="12"/>
      <c r="E755" s="50" t="s">
        <v>69</v>
      </c>
      <c r="F755" s="73">
        <f t="shared" ref="F755:H756" si="67">F756</f>
        <v>11106</v>
      </c>
      <c r="G755" s="73">
        <f t="shared" si="67"/>
        <v>11106</v>
      </c>
      <c r="H755" s="73">
        <f t="shared" si="67"/>
        <v>11106</v>
      </c>
    </row>
    <row r="756" spans="1:8" ht="36">
      <c r="A756" s="22" t="s">
        <v>324</v>
      </c>
      <c r="B756" s="22" t="s">
        <v>325</v>
      </c>
      <c r="C756" s="12" t="s">
        <v>430</v>
      </c>
      <c r="D756" s="12"/>
      <c r="E756" s="50" t="s">
        <v>70</v>
      </c>
      <c r="F756" s="73">
        <f t="shared" si="67"/>
        <v>11106</v>
      </c>
      <c r="G756" s="73">
        <f t="shared" si="67"/>
        <v>11106</v>
      </c>
      <c r="H756" s="73">
        <f t="shared" si="67"/>
        <v>11106</v>
      </c>
    </row>
    <row r="757" spans="1:8" ht="108">
      <c r="A757" s="22" t="s">
        <v>324</v>
      </c>
      <c r="B757" s="22" t="s">
        <v>325</v>
      </c>
      <c r="C757" s="12" t="s">
        <v>517</v>
      </c>
      <c r="D757" s="22"/>
      <c r="E757" s="50" t="s">
        <v>131</v>
      </c>
      <c r="F757" s="73">
        <f t="shared" ref="F757:H758" si="68">F758</f>
        <v>11106</v>
      </c>
      <c r="G757" s="73">
        <f t="shared" si="68"/>
        <v>11106</v>
      </c>
      <c r="H757" s="73">
        <f t="shared" si="68"/>
        <v>11106</v>
      </c>
    </row>
    <row r="758" spans="1:8" ht="24">
      <c r="A758" s="22" t="s">
        <v>324</v>
      </c>
      <c r="B758" s="22" t="s">
        <v>325</v>
      </c>
      <c r="C758" s="12" t="s">
        <v>517</v>
      </c>
      <c r="D758" s="31" t="s">
        <v>573</v>
      </c>
      <c r="E758" s="51" t="s">
        <v>14</v>
      </c>
      <c r="F758" s="73">
        <f t="shared" si="68"/>
        <v>11106</v>
      </c>
      <c r="G758" s="73">
        <f t="shared" si="68"/>
        <v>11106</v>
      </c>
      <c r="H758" s="73">
        <f t="shared" si="68"/>
        <v>11106</v>
      </c>
    </row>
    <row r="759" spans="1:8" ht="36">
      <c r="A759" s="22" t="s">
        <v>324</v>
      </c>
      <c r="B759" s="22" t="s">
        <v>325</v>
      </c>
      <c r="C759" s="12" t="s">
        <v>517</v>
      </c>
      <c r="D759" s="22">
        <v>313</v>
      </c>
      <c r="E759" s="50" t="s">
        <v>65</v>
      </c>
      <c r="F759" s="73">
        <v>11106</v>
      </c>
      <c r="G759" s="73">
        <v>11106</v>
      </c>
      <c r="H759" s="73">
        <v>11106</v>
      </c>
    </row>
    <row r="760" spans="1:8">
      <c r="A760" s="25" t="s">
        <v>324</v>
      </c>
      <c r="B760" s="25" t="s">
        <v>252</v>
      </c>
      <c r="C760" s="77"/>
      <c r="D760" s="78"/>
      <c r="E760" s="53" t="s">
        <v>30</v>
      </c>
      <c r="F760" s="72">
        <f>F761+F769</f>
        <v>42079.100000000006</v>
      </c>
      <c r="G760" s="72">
        <f>G761+G769</f>
        <v>43365</v>
      </c>
      <c r="H760" s="72">
        <f>H761+H769</f>
        <v>44651</v>
      </c>
    </row>
    <row r="761" spans="1:8" ht="24">
      <c r="A761" s="22" t="s">
        <v>324</v>
      </c>
      <c r="B761" s="22" t="s">
        <v>252</v>
      </c>
      <c r="C761" s="12" t="s">
        <v>141</v>
      </c>
      <c r="D761" s="78"/>
      <c r="E761" s="50" t="s">
        <v>113</v>
      </c>
      <c r="F761" s="76">
        <f>F762</f>
        <v>20216.8</v>
      </c>
      <c r="G761" s="76">
        <f t="shared" ref="G761:H763" si="69">G762</f>
        <v>20216.8</v>
      </c>
      <c r="H761" s="76">
        <f t="shared" si="69"/>
        <v>20216.8</v>
      </c>
    </row>
    <row r="762" spans="1:8" ht="24">
      <c r="A762" s="22" t="s">
        <v>324</v>
      </c>
      <c r="B762" s="22" t="s">
        <v>252</v>
      </c>
      <c r="C762" s="12" t="s">
        <v>142</v>
      </c>
      <c r="D762" s="22"/>
      <c r="E762" s="50" t="s">
        <v>114</v>
      </c>
      <c r="F762" s="76">
        <f>F763</f>
        <v>20216.8</v>
      </c>
      <c r="G762" s="76">
        <f t="shared" si="69"/>
        <v>20216.8</v>
      </c>
      <c r="H762" s="76">
        <f t="shared" si="69"/>
        <v>20216.8</v>
      </c>
    </row>
    <row r="763" spans="1:8" ht="72">
      <c r="A763" s="22" t="s">
        <v>324</v>
      </c>
      <c r="B763" s="22" t="s">
        <v>252</v>
      </c>
      <c r="C763" s="12" t="s">
        <v>212</v>
      </c>
      <c r="D763" s="22"/>
      <c r="E763" s="50" t="s">
        <v>168</v>
      </c>
      <c r="F763" s="76">
        <f>F764</f>
        <v>20216.8</v>
      </c>
      <c r="G763" s="76">
        <f t="shared" si="69"/>
        <v>20216.8</v>
      </c>
      <c r="H763" s="76">
        <f t="shared" si="69"/>
        <v>20216.8</v>
      </c>
    </row>
    <row r="764" spans="1:8" ht="72">
      <c r="A764" s="22" t="s">
        <v>324</v>
      </c>
      <c r="B764" s="22" t="s">
        <v>252</v>
      </c>
      <c r="C764" s="12" t="s">
        <v>518</v>
      </c>
      <c r="D764" s="74"/>
      <c r="E764" s="57" t="s">
        <v>228</v>
      </c>
      <c r="F764" s="76">
        <f>F768+F765</f>
        <v>20216.8</v>
      </c>
      <c r="G764" s="76">
        <f>G768+G765</f>
        <v>20216.8</v>
      </c>
      <c r="H764" s="76">
        <f>H768+H765</f>
        <v>20216.8</v>
      </c>
    </row>
    <row r="765" spans="1:8" ht="24">
      <c r="A765" s="22" t="s">
        <v>324</v>
      </c>
      <c r="B765" s="22" t="s">
        <v>252</v>
      </c>
      <c r="C765" s="12" t="s">
        <v>518</v>
      </c>
      <c r="D765" s="31" t="s">
        <v>261</v>
      </c>
      <c r="E765" s="51" t="s">
        <v>262</v>
      </c>
      <c r="F765" s="76">
        <f>F766</f>
        <v>505</v>
      </c>
      <c r="G765" s="76">
        <f>G766</f>
        <v>505</v>
      </c>
      <c r="H765" s="76">
        <f>H766</f>
        <v>505</v>
      </c>
    </row>
    <row r="766" spans="1:8" ht="24">
      <c r="A766" s="22" t="s">
        <v>324</v>
      </c>
      <c r="B766" s="22" t="s">
        <v>252</v>
      </c>
      <c r="C766" s="12" t="s">
        <v>518</v>
      </c>
      <c r="D766" s="22" t="s">
        <v>263</v>
      </c>
      <c r="E766" s="50" t="s">
        <v>245</v>
      </c>
      <c r="F766" s="76">
        <v>505</v>
      </c>
      <c r="G766" s="76">
        <v>505</v>
      </c>
      <c r="H766" s="76">
        <v>505</v>
      </c>
    </row>
    <row r="767" spans="1:8" ht="24">
      <c r="A767" s="22" t="s">
        <v>324</v>
      </c>
      <c r="B767" s="22" t="s">
        <v>252</v>
      </c>
      <c r="C767" s="12" t="s">
        <v>518</v>
      </c>
      <c r="D767" s="31" t="s">
        <v>573</v>
      </c>
      <c r="E767" s="51" t="s">
        <v>14</v>
      </c>
      <c r="F767" s="76">
        <f>F768</f>
        <v>19711.8</v>
      </c>
      <c r="G767" s="76">
        <f>G768</f>
        <v>19711.8</v>
      </c>
      <c r="H767" s="76">
        <f>H768</f>
        <v>19711.8</v>
      </c>
    </row>
    <row r="768" spans="1:8" ht="36">
      <c r="A768" s="22" t="s">
        <v>324</v>
      </c>
      <c r="B768" s="22" t="s">
        <v>252</v>
      </c>
      <c r="C768" s="12" t="s">
        <v>518</v>
      </c>
      <c r="D768" s="22">
        <v>321</v>
      </c>
      <c r="E768" s="50" t="s">
        <v>140</v>
      </c>
      <c r="F768" s="76">
        <v>19711.8</v>
      </c>
      <c r="G768" s="76">
        <v>19711.8</v>
      </c>
      <c r="H768" s="76">
        <v>19711.8</v>
      </c>
    </row>
    <row r="769" spans="1:8" ht="24">
      <c r="A769" s="22" t="s">
        <v>324</v>
      </c>
      <c r="B769" s="22" t="s">
        <v>252</v>
      </c>
      <c r="C769" s="12" t="s">
        <v>133</v>
      </c>
      <c r="D769" s="12"/>
      <c r="E769" s="50" t="s">
        <v>69</v>
      </c>
      <c r="F769" s="73">
        <f>F770</f>
        <v>21862.300000000003</v>
      </c>
      <c r="G769" s="73">
        <f>G770</f>
        <v>23148.2</v>
      </c>
      <c r="H769" s="73">
        <f>H770</f>
        <v>24434.199999999997</v>
      </c>
    </row>
    <row r="770" spans="1:8" ht="36">
      <c r="A770" s="22" t="s">
        <v>324</v>
      </c>
      <c r="B770" s="22" t="s">
        <v>252</v>
      </c>
      <c r="C770" s="12" t="s">
        <v>430</v>
      </c>
      <c r="D770" s="12"/>
      <c r="E770" s="50" t="s">
        <v>70</v>
      </c>
      <c r="F770" s="73">
        <f>F774+F771</f>
        <v>21862.300000000003</v>
      </c>
      <c r="G770" s="73">
        <f>G774+G771</f>
        <v>23148.2</v>
      </c>
      <c r="H770" s="73">
        <f>H774+H771</f>
        <v>24434.199999999997</v>
      </c>
    </row>
    <row r="771" spans="1:8" ht="60">
      <c r="A771" s="22" t="s">
        <v>324</v>
      </c>
      <c r="B771" s="22" t="s">
        <v>252</v>
      </c>
      <c r="C771" s="33" t="s">
        <v>519</v>
      </c>
      <c r="D771" s="74"/>
      <c r="E771" s="56" t="s">
        <v>598</v>
      </c>
      <c r="F771" s="73">
        <f t="shared" ref="F771:H772" si="70">F772</f>
        <v>6430.1</v>
      </c>
      <c r="G771" s="73">
        <f t="shared" si="70"/>
        <v>7716</v>
      </c>
      <c r="H771" s="73">
        <f t="shared" si="70"/>
        <v>7716.1</v>
      </c>
    </row>
    <row r="772" spans="1:8" ht="36">
      <c r="A772" s="22" t="s">
        <v>324</v>
      </c>
      <c r="B772" s="22" t="s">
        <v>252</v>
      </c>
      <c r="C772" s="33" t="s">
        <v>519</v>
      </c>
      <c r="D772" s="31">
        <v>400</v>
      </c>
      <c r="E772" s="51" t="s">
        <v>206</v>
      </c>
      <c r="F772" s="73">
        <f t="shared" si="70"/>
        <v>6430.1</v>
      </c>
      <c r="G772" s="73">
        <f t="shared" si="70"/>
        <v>7716</v>
      </c>
      <c r="H772" s="73">
        <f t="shared" si="70"/>
        <v>7716.1</v>
      </c>
    </row>
    <row r="773" spans="1:8" ht="48">
      <c r="A773" s="22" t="s">
        <v>324</v>
      </c>
      <c r="B773" s="22" t="s">
        <v>252</v>
      </c>
      <c r="C773" s="33" t="s">
        <v>519</v>
      </c>
      <c r="D773" s="22">
        <v>412</v>
      </c>
      <c r="E773" s="50" t="s">
        <v>191</v>
      </c>
      <c r="F773" s="73">
        <v>6430.1</v>
      </c>
      <c r="G773" s="73">
        <v>7716</v>
      </c>
      <c r="H773" s="73">
        <v>7716.1</v>
      </c>
    </row>
    <row r="774" spans="1:8" ht="84">
      <c r="A774" s="22" t="s">
        <v>324</v>
      </c>
      <c r="B774" s="22" t="s">
        <v>252</v>
      </c>
      <c r="C774" s="118" t="s">
        <v>80</v>
      </c>
      <c r="D774" s="74"/>
      <c r="E774" s="56" t="s">
        <v>81</v>
      </c>
      <c r="F774" s="73">
        <f t="shared" ref="F774:H775" si="71">F775</f>
        <v>15432.2</v>
      </c>
      <c r="G774" s="73">
        <f t="shared" si="71"/>
        <v>15432.2</v>
      </c>
      <c r="H774" s="73">
        <f t="shared" si="71"/>
        <v>16718.099999999999</v>
      </c>
    </row>
    <row r="775" spans="1:8" ht="36">
      <c r="A775" s="22" t="s">
        <v>324</v>
      </c>
      <c r="B775" s="22" t="s">
        <v>252</v>
      </c>
      <c r="C775" s="118" t="s">
        <v>80</v>
      </c>
      <c r="D775" s="31">
        <v>400</v>
      </c>
      <c r="E775" s="51" t="s">
        <v>206</v>
      </c>
      <c r="F775" s="73">
        <f t="shared" si="71"/>
        <v>15432.2</v>
      </c>
      <c r="G775" s="73">
        <f t="shared" si="71"/>
        <v>15432.2</v>
      </c>
      <c r="H775" s="73">
        <f t="shared" si="71"/>
        <v>16718.099999999999</v>
      </c>
    </row>
    <row r="776" spans="1:8" ht="48">
      <c r="A776" s="22" t="s">
        <v>324</v>
      </c>
      <c r="B776" s="22" t="s">
        <v>252</v>
      </c>
      <c r="C776" s="118" t="s">
        <v>80</v>
      </c>
      <c r="D776" s="22">
        <v>412</v>
      </c>
      <c r="E776" s="50" t="s">
        <v>191</v>
      </c>
      <c r="F776" s="73">
        <v>15432.2</v>
      </c>
      <c r="G776" s="73">
        <v>15432.2</v>
      </c>
      <c r="H776" s="105">
        <v>16718.099999999999</v>
      </c>
    </row>
    <row r="777" spans="1:8">
      <c r="A777" s="25" t="s">
        <v>327</v>
      </c>
      <c r="B777" s="25" t="s">
        <v>253</v>
      </c>
      <c r="C777" s="26"/>
      <c r="D777" s="25"/>
      <c r="E777" s="54" t="s">
        <v>328</v>
      </c>
      <c r="F777" s="72">
        <f t="shared" ref="F777:H778" si="72">F778</f>
        <v>3465.8360000000002</v>
      </c>
      <c r="G777" s="72">
        <f t="shared" si="72"/>
        <v>3000</v>
      </c>
      <c r="H777" s="72">
        <f t="shared" si="72"/>
        <v>3000</v>
      </c>
    </row>
    <row r="778" spans="1:8">
      <c r="A778" s="25" t="s">
        <v>327</v>
      </c>
      <c r="B778" s="25" t="s">
        <v>299</v>
      </c>
      <c r="C778" s="12"/>
      <c r="D778" s="22"/>
      <c r="E778" s="50" t="s">
        <v>329</v>
      </c>
      <c r="F778" s="73">
        <f t="shared" si="72"/>
        <v>3465.8360000000002</v>
      </c>
      <c r="G778" s="73">
        <f t="shared" si="72"/>
        <v>3000</v>
      </c>
      <c r="H778" s="73">
        <f t="shared" si="72"/>
        <v>3000</v>
      </c>
    </row>
    <row r="779" spans="1:8" ht="36">
      <c r="A779" s="22" t="s">
        <v>327</v>
      </c>
      <c r="B779" s="22" t="s">
        <v>299</v>
      </c>
      <c r="C779" s="12" t="s">
        <v>426</v>
      </c>
      <c r="D779" s="22"/>
      <c r="E779" s="50" t="s">
        <v>202</v>
      </c>
      <c r="F779" s="73">
        <f>F780+F791</f>
        <v>3465.8360000000002</v>
      </c>
      <c r="G779" s="73">
        <f>G780+G791</f>
        <v>3000</v>
      </c>
      <c r="H779" s="73">
        <f>H780+H791</f>
        <v>3000</v>
      </c>
    </row>
    <row r="780" spans="1:8" ht="24">
      <c r="A780" s="22" t="s">
        <v>327</v>
      </c>
      <c r="B780" s="22" t="s">
        <v>299</v>
      </c>
      <c r="C780" s="12" t="s">
        <v>427</v>
      </c>
      <c r="D780" s="22"/>
      <c r="E780" s="50" t="s">
        <v>203</v>
      </c>
      <c r="F780" s="73">
        <f>F781</f>
        <v>2265.8360000000002</v>
      </c>
      <c r="G780" s="73">
        <f>G781</f>
        <v>1800</v>
      </c>
      <c r="H780" s="73">
        <f>H781</f>
        <v>1800</v>
      </c>
    </row>
    <row r="781" spans="1:8" ht="84">
      <c r="A781" s="22" t="s">
        <v>327</v>
      </c>
      <c r="B781" s="22" t="s">
        <v>299</v>
      </c>
      <c r="C781" s="12" t="s">
        <v>428</v>
      </c>
      <c r="D781" s="22"/>
      <c r="E781" s="50" t="s">
        <v>204</v>
      </c>
      <c r="F781" s="73">
        <f>F782+F785+F788</f>
        <v>2265.8360000000002</v>
      </c>
      <c r="G781" s="73">
        <f>G782+G785</f>
        <v>1800</v>
      </c>
      <c r="H781" s="73">
        <f>H782+H785</f>
        <v>1800</v>
      </c>
    </row>
    <row r="782" spans="1:8" ht="120">
      <c r="A782" s="22" t="s">
        <v>327</v>
      </c>
      <c r="B782" s="22" t="s">
        <v>299</v>
      </c>
      <c r="C782" s="12" t="s">
        <v>520</v>
      </c>
      <c r="D782" s="22"/>
      <c r="E782" s="50" t="s">
        <v>119</v>
      </c>
      <c r="F782" s="73">
        <f t="shared" ref="F782:H783" si="73">F783</f>
        <v>692.13599999999997</v>
      </c>
      <c r="G782" s="73">
        <f t="shared" si="73"/>
        <v>800</v>
      </c>
      <c r="H782" s="73">
        <f t="shared" si="73"/>
        <v>800</v>
      </c>
    </row>
    <row r="783" spans="1:8" ht="24">
      <c r="A783" s="22" t="s">
        <v>327</v>
      </c>
      <c r="B783" s="22" t="s">
        <v>299</v>
      </c>
      <c r="C783" s="12" t="s">
        <v>520</v>
      </c>
      <c r="D783" s="31" t="s">
        <v>261</v>
      </c>
      <c r="E783" s="51" t="s">
        <v>262</v>
      </c>
      <c r="F783" s="73">
        <f t="shared" si="73"/>
        <v>692.13599999999997</v>
      </c>
      <c r="G783" s="73">
        <f t="shared" si="73"/>
        <v>800</v>
      </c>
      <c r="H783" s="73">
        <f t="shared" si="73"/>
        <v>800</v>
      </c>
    </row>
    <row r="784" spans="1:8" ht="24">
      <c r="A784" s="22" t="s">
        <v>327</v>
      </c>
      <c r="B784" s="22" t="s">
        <v>299</v>
      </c>
      <c r="C784" s="12" t="s">
        <v>520</v>
      </c>
      <c r="D784" s="22" t="s">
        <v>263</v>
      </c>
      <c r="E784" s="50" t="s">
        <v>245</v>
      </c>
      <c r="F784" s="73">
        <v>692.13599999999997</v>
      </c>
      <c r="G784" s="73">
        <v>800</v>
      </c>
      <c r="H784" s="73">
        <v>800</v>
      </c>
    </row>
    <row r="785" spans="1:8" ht="72">
      <c r="A785" s="22" t="s">
        <v>327</v>
      </c>
      <c r="B785" s="22" t="s">
        <v>299</v>
      </c>
      <c r="C785" s="12" t="s">
        <v>521</v>
      </c>
      <c r="D785" s="22"/>
      <c r="E785" s="50" t="s">
        <v>330</v>
      </c>
      <c r="F785" s="73">
        <f t="shared" ref="F785:H786" si="74">F786</f>
        <v>1000</v>
      </c>
      <c r="G785" s="73">
        <f t="shared" si="74"/>
        <v>1000</v>
      </c>
      <c r="H785" s="73">
        <f t="shared" si="74"/>
        <v>1000</v>
      </c>
    </row>
    <row r="786" spans="1:8" ht="72">
      <c r="A786" s="22" t="s">
        <v>327</v>
      </c>
      <c r="B786" s="22" t="s">
        <v>299</v>
      </c>
      <c r="C786" s="12" t="s">
        <v>521</v>
      </c>
      <c r="D786" s="31" t="s">
        <v>565</v>
      </c>
      <c r="E786" s="51" t="s">
        <v>566</v>
      </c>
      <c r="F786" s="73">
        <f t="shared" si="74"/>
        <v>1000</v>
      </c>
      <c r="G786" s="73">
        <f t="shared" si="74"/>
        <v>1000</v>
      </c>
      <c r="H786" s="73">
        <f t="shared" si="74"/>
        <v>1000</v>
      </c>
    </row>
    <row r="787" spans="1:8" ht="72">
      <c r="A787" s="22" t="s">
        <v>327</v>
      </c>
      <c r="B787" s="22" t="s">
        <v>299</v>
      </c>
      <c r="C787" s="12" t="s">
        <v>521</v>
      </c>
      <c r="D787" s="22">
        <v>123</v>
      </c>
      <c r="E787" s="50" t="s">
        <v>530</v>
      </c>
      <c r="F787" s="73">
        <v>1000</v>
      </c>
      <c r="G787" s="73">
        <v>1000</v>
      </c>
      <c r="H787" s="73">
        <v>1000</v>
      </c>
    </row>
    <row r="788" spans="1:8" ht="48">
      <c r="A788" s="22" t="s">
        <v>327</v>
      </c>
      <c r="B788" s="22" t="s">
        <v>299</v>
      </c>
      <c r="C788" s="28" t="s">
        <v>641</v>
      </c>
      <c r="D788" s="27"/>
      <c r="E788" s="60" t="s">
        <v>618</v>
      </c>
      <c r="F788" s="79">
        <f>F789</f>
        <v>573.70000000000005</v>
      </c>
      <c r="G788" s="73"/>
      <c r="H788" s="73"/>
    </row>
    <row r="789" spans="1:8">
      <c r="A789" s="22" t="s">
        <v>327</v>
      </c>
      <c r="B789" s="22" t="s">
        <v>299</v>
      </c>
      <c r="C789" s="28" t="s">
        <v>641</v>
      </c>
      <c r="D789" s="22">
        <v>500</v>
      </c>
      <c r="E789" s="50" t="s">
        <v>310</v>
      </c>
      <c r="F789" s="79">
        <f>F790</f>
        <v>573.70000000000005</v>
      </c>
      <c r="G789" s="73"/>
      <c r="H789" s="73"/>
    </row>
    <row r="790" spans="1:8">
      <c r="A790" s="22" t="s">
        <v>327</v>
      </c>
      <c r="B790" s="22" t="s">
        <v>299</v>
      </c>
      <c r="C790" s="28" t="s">
        <v>641</v>
      </c>
      <c r="D790" s="27" t="s">
        <v>311</v>
      </c>
      <c r="E790" s="60" t="s">
        <v>312</v>
      </c>
      <c r="F790" s="79">
        <v>573.70000000000005</v>
      </c>
      <c r="G790" s="73"/>
      <c r="H790" s="73"/>
    </row>
    <row r="791" spans="1:8" ht="36">
      <c r="A791" s="22" t="s">
        <v>327</v>
      </c>
      <c r="B791" s="22" t="s">
        <v>299</v>
      </c>
      <c r="C791" s="12" t="s">
        <v>429</v>
      </c>
      <c r="D791" s="22"/>
      <c r="E791" s="50" t="s">
        <v>536</v>
      </c>
      <c r="F791" s="73">
        <f>F793+F796</f>
        <v>1200</v>
      </c>
      <c r="G791" s="73">
        <f>G793+G796</f>
        <v>1200</v>
      </c>
      <c r="H791" s="73">
        <f>H793+H796</f>
        <v>1200</v>
      </c>
    </row>
    <row r="792" spans="1:8" ht="48">
      <c r="A792" s="22" t="s">
        <v>327</v>
      </c>
      <c r="B792" s="22" t="s">
        <v>299</v>
      </c>
      <c r="C792" s="12" t="s">
        <v>542</v>
      </c>
      <c r="D792" s="22"/>
      <c r="E792" s="50" t="s">
        <v>120</v>
      </c>
      <c r="F792" s="73">
        <f>F793+F796</f>
        <v>1200</v>
      </c>
      <c r="G792" s="73">
        <f>G793+G796</f>
        <v>1200</v>
      </c>
      <c r="H792" s="73">
        <f>H793+H796</f>
        <v>1200</v>
      </c>
    </row>
    <row r="793" spans="1:8" ht="84">
      <c r="A793" s="22" t="s">
        <v>327</v>
      </c>
      <c r="B793" s="22" t="s">
        <v>299</v>
      </c>
      <c r="C793" s="12" t="s">
        <v>522</v>
      </c>
      <c r="D793" s="22"/>
      <c r="E793" s="50" t="s">
        <v>121</v>
      </c>
      <c r="F793" s="73">
        <f t="shared" ref="F793:H794" si="75">F794</f>
        <v>1050</v>
      </c>
      <c r="G793" s="73">
        <f t="shared" si="75"/>
        <v>1050</v>
      </c>
      <c r="H793" s="73">
        <f t="shared" si="75"/>
        <v>1050</v>
      </c>
    </row>
    <row r="794" spans="1:8" ht="72">
      <c r="A794" s="22" t="s">
        <v>327</v>
      </c>
      <c r="B794" s="22" t="s">
        <v>299</v>
      </c>
      <c r="C794" s="12" t="s">
        <v>522</v>
      </c>
      <c r="D794" s="31" t="s">
        <v>565</v>
      </c>
      <c r="E794" s="51" t="s">
        <v>566</v>
      </c>
      <c r="F794" s="73">
        <f t="shared" si="75"/>
        <v>1050</v>
      </c>
      <c r="G794" s="73">
        <f t="shared" si="75"/>
        <v>1050</v>
      </c>
      <c r="H794" s="73">
        <f t="shared" si="75"/>
        <v>1050</v>
      </c>
    </row>
    <row r="795" spans="1:8" ht="72">
      <c r="A795" s="22" t="s">
        <v>327</v>
      </c>
      <c r="B795" s="22" t="s">
        <v>299</v>
      </c>
      <c r="C795" s="12" t="s">
        <v>522</v>
      </c>
      <c r="D795" s="22">
        <v>123</v>
      </c>
      <c r="E795" s="50" t="s">
        <v>530</v>
      </c>
      <c r="F795" s="73">
        <v>1050</v>
      </c>
      <c r="G795" s="73">
        <v>1050</v>
      </c>
      <c r="H795" s="73">
        <v>1050</v>
      </c>
    </row>
    <row r="796" spans="1:8" ht="48">
      <c r="A796" s="22" t="s">
        <v>327</v>
      </c>
      <c r="B796" s="22" t="s">
        <v>299</v>
      </c>
      <c r="C796" s="12" t="s">
        <v>523</v>
      </c>
      <c r="D796" s="22"/>
      <c r="E796" s="50" t="s">
        <v>351</v>
      </c>
      <c r="F796" s="73">
        <f t="shared" ref="F796:H797" si="76">F797</f>
        <v>150</v>
      </c>
      <c r="G796" s="73">
        <f t="shared" si="76"/>
        <v>150</v>
      </c>
      <c r="H796" s="73">
        <f t="shared" si="76"/>
        <v>150</v>
      </c>
    </row>
    <row r="797" spans="1:8" ht="24">
      <c r="A797" s="22" t="s">
        <v>327</v>
      </c>
      <c r="B797" s="22" t="s">
        <v>299</v>
      </c>
      <c r="C797" s="12" t="s">
        <v>523</v>
      </c>
      <c r="D797" s="31" t="s">
        <v>261</v>
      </c>
      <c r="E797" s="51" t="s">
        <v>262</v>
      </c>
      <c r="F797" s="73">
        <f t="shared" si="76"/>
        <v>150</v>
      </c>
      <c r="G797" s="73">
        <f t="shared" si="76"/>
        <v>150</v>
      </c>
      <c r="H797" s="73">
        <f t="shared" si="76"/>
        <v>150</v>
      </c>
    </row>
    <row r="798" spans="1:8" ht="24">
      <c r="A798" s="22" t="s">
        <v>327</v>
      </c>
      <c r="B798" s="22" t="s">
        <v>299</v>
      </c>
      <c r="C798" s="12" t="s">
        <v>523</v>
      </c>
      <c r="D798" s="22" t="s">
        <v>263</v>
      </c>
      <c r="E798" s="50" t="s">
        <v>245</v>
      </c>
      <c r="F798" s="73">
        <v>150</v>
      </c>
      <c r="G798" s="73">
        <v>150</v>
      </c>
      <c r="H798" s="73">
        <v>150</v>
      </c>
    </row>
    <row r="799" spans="1:8">
      <c r="A799" s="25" t="s">
        <v>352</v>
      </c>
      <c r="B799" s="25" t="s">
        <v>253</v>
      </c>
      <c r="C799" s="26"/>
      <c r="D799" s="25"/>
      <c r="E799" s="49" t="s">
        <v>387</v>
      </c>
      <c r="F799" s="72">
        <f t="shared" ref="F799:H802" si="77">F800</f>
        <v>1859.3910000000001</v>
      </c>
      <c r="G799" s="72">
        <f t="shared" si="77"/>
        <v>920</v>
      </c>
      <c r="H799" s="72">
        <f t="shared" si="77"/>
        <v>920</v>
      </c>
    </row>
    <row r="800" spans="1:8">
      <c r="A800" s="25" t="s">
        <v>352</v>
      </c>
      <c r="B800" s="25" t="s">
        <v>252</v>
      </c>
      <c r="C800" s="12"/>
      <c r="D800" s="22"/>
      <c r="E800" s="55" t="s">
        <v>38</v>
      </c>
      <c r="F800" s="72">
        <f t="shared" si="77"/>
        <v>1859.3910000000001</v>
      </c>
      <c r="G800" s="72">
        <f t="shared" si="77"/>
        <v>920</v>
      </c>
      <c r="H800" s="72">
        <f t="shared" si="77"/>
        <v>920</v>
      </c>
    </row>
    <row r="801" spans="1:8" ht="36">
      <c r="A801" s="22" t="s">
        <v>352</v>
      </c>
      <c r="B801" s="22" t="s">
        <v>252</v>
      </c>
      <c r="C801" s="12" t="s">
        <v>413</v>
      </c>
      <c r="D801" s="22"/>
      <c r="E801" s="50" t="s">
        <v>99</v>
      </c>
      <c r="F801" s="73">
        <f t="shared" si="77"/>
        <v>1859.3910000000001</v>
      </c>
      <c r="G801" s="73">
        <f t="shared" si="77"/>
        <v>920</v>
      </c>
      <c r="H801" s="73">
        <f t="shared" si="77"/>
        <v>920</v>
      </c>
    </row>
    <row r="802" spans="1:8" ht="60">
      <c r="A802" s="22" t="s">
        <v>352</v>
      </c>
      <c r="B802" s="22" t="s">
        <v>252</v>
      </c>
      <c r="C802" s="12" t="s">
        <v>414</v>
      </c>
      <c r="D802" s="22"/>
      <c r="E802" s="50" t="s">
        <v>359</v>
      </c>
      <c r="F802" s="73">
        <f t="shared" si="77"/>
        <v>1859.3910000000001</v>
      </c>
      <c r="G802" s="73">
        <f t="shared" si="77"/>
        <v>920</v>
      </c>
      <c r="H802" s="73">
        <f t="shared" si="77"/>
        <v>920</v>
      </c>
    </row>
    <row r="803" spans="1:8" ht="108">
      <c r="A803" s="22" t="s">
        <v>352</v>
      </c>
      <c r="B803" s="22" t="s">
        <v>252</v>
      </c>
      <c r="C803" s="12" t="s">
        <v>415</v>
      </c>
      <c r="D803" s="22"/>
      <c r="E803" s="50" t="s">
        <v>161</v>
      </c>
      <c r="F803" s="73">
        <f>F807+F810+F804</f>
        <v>1859.3910000000001</v>
      </c>
      <c r="G803" s="73">
        <f>G807+G810</f>
        <v>920</v>
      </c>
      <c r="H803" s="73">
        <f>H807+H810</f>
        <v>920</v>
      </c>
    </row>
    <row r="804" spans="1:8" ht="48">
      <c r="A804" s="22" t="s">
        <v>352</v>
      </c>
      <c r="B804" s="22" t="s">
        <v>252</v>
      </c>
      <c r="C804" s="12" t="s">
        <v>611</v>
      </c>
      <c r="D804" s="22"/>
      <c r="E804" s="50" t="s">
        <v>610</v>
      </c>
      <c r="F804" s="73">
        <f>F805</f>
        <v>774.39099999999996</v>
      </c>
      <c r="G804" s="73"/>
      <c r="H804" s="73"/>
    </row>
    <row r="805" spans="1:8" ht="48">
      <c r="A805" s="22" t="s">
        <v>352</v>
      </c>
      <c r="B805" s="22" t="s">
        <v>252</v>
      </c>
      <c r="C805" s="12" t="s">
        <v>611</v>
      </c>
      <c r="D805" s="31" t="s">
        <v>301</v>
      </c>
      <c r="E805" s="51" t="s">
        <v>302</v>
      </c>
      <c r="F805" s="73">
        <f>F806</f>
        <v>774.39099999999996</v>
      </c>
      <c r="G805" s="73"/>
      <c r="H805" s="73"/>
    </row>
    <row r="806" spans="1:8" ht="72">
      <c r="A806" s="22" t="s">
        <v>352</v>
      </c>
      <c r="B806" s="22" t="s">
        <v>252</v>
      </c>
      <c r="C806" s="12" t="s">
        <v>611</v>
      </c>
      <c r="D806" s="22">
        <v>631</v>
      </c>
      <c r="E806" s="50" t="s">
        <v>373</v>
      </c>
      <c r="F806" s="73">
        <v>774.39099999999996</v>
      </c>
      <c r="G806" s="73"/>
      <c r="H806" s="73"/>
    </row>
    <row r="807" spans="1:8" ht="48">
      <c r="A807" s="22" t="s">
        <v>352</v>
      </c>
      <c r="B807" s="22" t="s">
        <v>252</v>
      </c>
      <c r="C807" s="12" t="s">
        <v>524</v>
      </c>
      <c r="D807" s="22"/>
      <c r="E807" s="46" t="s">
        <v>200</v>
      </c>
      <c r="F807" s="73">
        <f t="shared" ref="F807:H808" si="78">F808</f>
        <v>800</v>
      </c>
      <c r="G807" s="73">
        <f t="shared" si="78"/>
        <v>800</v>
      </c>
      <c r="H807" s="73">
        <f t="shared" si="78"/>
        <v>800</v>
      </c>
    </row>
    <row r="808" spans="1:8" ht="48">
      <c r="A808" s="22" t="s">
        <v>352</v>
      </c>
      <c r="B808" s="22" t="s">
        <v>252</v>
      </c>
      <c r="C808" s="12" t="s">
        <v>524</v>
      </c>
      <c r="D808" s="31" t="s">
        <v>301</v>
      </c>
      <c r="E808" s="51" t="s">
        <v>302</v>
      </c>
      <c r="F808" s="73">
        <f t="shared" si="78"/>
        <v>800</v>
      </c>
      <c r="G808" s="73">
        <f t="shared" si="78"/>
        <v>800</v>
      </c>
      <c r="H808" s="73">
        <f t="shared" si="78"/>
        <v>800</v>
      </c>
    </row>
    <row r="809" spans="1:8" ht="72">
      <c r="A809" s="22" t="s">
        <v>352</v>
      </c>
      <c r="B809" s="22" t="s">
        <v>252</v>
      </c>
      <c r="C809" s="12" t="s">
        <v>524</v>
      </c>
      <c r="D809" s="22">
        <v>631</v>
      </c>
      <c r="E809" s="50" t="s">
        <v>373</v>
      </c>
      <c r="F809" s="73">
        <v>800</v>
      </c>
      <c r="G809" s="73">
        <v>800</v>
      </c>
      <c r="H809" s="73">
        <v>800</v>
      </c>
    </row>
    <row r="810" spans="1:8" ht="48">
      <c r="A810" s="22" t="s">
        <v>352</v>
      </c>
      <c r="B810" s="22" t="s">
        <v>252</v>
      </c>
      <c r="C810" s="12" t="s">
        <v>525</v>
      </c>
      <c r="D810" s="22"/>
      <c r="E810" s="50" t="s">
        <v>434</v>
      </c>
      <c r="F810" s="73">
        <f>F811</f>
        <v>285</v>
      </c>
      <c r="G810" s="73">
        <v>120</v>
      </c>
      <c r="H810" s="73">
        <v>120</v>
      </c>
    </row>
    <row r="811" spans="1:8" ht="24">
      <c r="A811" s="22" t="s">
        <v>352</v>
      </c>
      <c r="B811" s="22" t="s">
        <v>252</v>
      </c>
      <c r="C811" s="12" t="s">
        <v>525</v>
      </c>
      <c r="D811" s="31" t="s">
        <v>261</v>
      </c>
      <c r="E811" s="51" t="s">
        <v>262</v>
      </c>
      <c r="F811" s="73">
        <f>F812</f>
        <v>285</v>
      </c>
      <c r="G811" s="73">
        <v>120</v>
      </c>
      <c r="H811" s="73">
        <v>120</v>
      </c>
    </row>
    <row r="812" spans="1:8" ht="24">
      <c r="A812" s="22" t="s">
        <v>352</v>
      </c>
      <c r="B812" s="22" t="s">
        <v>252</v>
      </c>
      <c r="C812" s="12" t="s">
        <v>525</v>
      </c>
      <c r="D812" s="22" t="s">
        <v>263</v>
      </c>
      <c r="E812" s="50" t="s">
        <v>245</v>
      </c>
      <c r="F812" s="73">
        <v>285</v>
      </c>
      <c r="G812" s="73">
        <v>120</v>
      </c>
      <c r="H812" s="73">
        <v>120</v>
      </c>
    </row>
    <row r="813" spans="1:8" ht="31.5" customHeight="1">
      <c r="A813" s="25" t="s">
        <v>23</v>
      </c>
      <c r="B813" s="25" t="s">
        <v>253</v>
      </c>
      <c r="C813" s="26"/>
      <c r="D813" s="25"/>
      <c r="E813" s="54" t="s">
        <v>195</v>
      </c>
      <c r="F813" s="72">
        <f t="shared" ref="F813:H818" si="79">F814</f>
        <v>14.2</v>
      </c>
      <c r="G813" s="72">
        <f t="shared" si="79"/>
        <v>23</v>
      </c>
      <c r="H813" s="72">
        <f t="shared" si="79"/>
        <v>22.63</v>
      </c>
    </row>
    <row r="814" spans="1:8" ht="24">
      <c r="A814" s="22" t="s">
        <v>23</v>
      </c>
      <c r="B814" s="22" t="s">
        <v>259</v>
      </c>
      <c r="C814" s="12"/>
      <c r="D814" s="22"/>
      <c r="E814" s="50" t="s">
        <v>594</v>
      </c>
      <c r="F814" s="73">
        <f t="shared" si="79"/>
        <v>14.2</v>
      </c>
      <c r="G814" s="73">
        <f t="shared" si="79"/>
        <v>23</v>
      </c>
      <c r="H814" s="73">
        <f t="shared" si="79"/>
        <v>22.63</v>
      </c>
    </row>
    <row r="815" spans="1:8" ht="24">
      <c r="A815" s="12" t="s">
        <v>23</v>
      </c>
      <c r="B815" s="12" t="s">
        <v>259</v>
      </c>
      <c r="C815" s="12" t="s">
        <v>133</v>
      </c>
      <c r="D815" s="12"/>
      <c r="E815" s="50" t="s">
        <v>69</v>
      </c>
      <c r="F815" s="73">
        <f>F816</f>
        <v>14.2</v>
      </c>
      <c r="G815" s="73">
        <f t="shared" si="79"/>
        <v>23</v>
      </c>
      <c r="H815" s="73">
        <f t="shared" si="79"/>
        <v>22.63</v>
      </c>
    </row>
    <row r="816" spans="1:8" ht="36">
      <c r="A816" s="22" t="s">
        <v>23</v>
      </c>
      <c r="B816" s="22" t="s">
        <v>259</v>
      </c>
      <c r="C816" s="12" t="s">
        <v>406</v>
      </c>
      <c r="D816" s="12"/>
      <c r="E816" s="50" t="s">
        <v>407</v>
      </c>
      <c r="F816" s="73">
        <f>F817</f>
        <v>14.2</v>
      </c>
      <c r="G816" s="73">
        <f t="shared" si="79"/>
        <v>23</v>
      </c>
      <c r="H816" s="73">
        <f t="shared" si="79"/>
        <v>22.63</v>
      </c>
    </row>
    <row r="817" spans="1:8" ht="24">
      <c r="A817" s="22" t="s">
        <v>23</v>
      </c>
      <c r="B817" s="22" t="s">
        <v>259</v>
      </c>
      <c r="C817" s="12" t="s">
        <v>597</v>
      </c>
      <c r="D817" s="22"/>
      <c r="E817" s="50" t="s">
        <v>0</v>
      </c>
      <c r="F817" s="73">
        <f>F818</f>
        <v>14.2</v>
      </c>
      <c r="G817" s="73">
        <f t="shared" si="79"/>
        <v>23</v>
      </c>
      <c r="H817" s="73">
        <f t="shared" si="79"/>
        <v>22.63</v>
      </c>
    </row>
    <row r="818" spans="1:8" ht="24">
      <c r="A818" s="22" t="s">
        <v>23</v>
      </c>
      <c r="B818" s="22" t="s">
        <v>259</v>
      </c>
      <c r="C818" s="12" t="s">
        <v>597</v>
      </c>
      <c r="D818" s="22" t="s">
        <v>595</v>
      </c>
      <c r="E818" s="50" t="s">
        <v>1</v>
      </c>
      <c r="F818" s="73">
        <f>F819</f>
        <v>14.2</v>
      </c>
      <c r="G818" s="73">
        <f t="shared" si="79"/>
        <v>23</v>
      </c>
      <c r="H818" s="73">
        <f t="shared" si="79"/>
        <v>22.63</v>
      </c>
    </row>
    <row r="819" spans="1:8">
      <c r="A819" s="22" t="s">
        <v>23</v>
      </c>
      <c r="B819" s="22" t="s">
        <v>259</v>
      </c>
      <c r="C819" s="12" t="s">
        <v>597</v>
      </c>
      <c r="D819" s="22">
        <v>730</v>
      </c>
      <c r="E819" s="50" t="s">
        <v>596</v>
      </c>
      <c r="F819" s="73">
        <v>14.2</v>
      </c>
      <c r="G819" s="73">
        <v>23</v>
      </c>
      <c r="H819" s="73">
        <v>22.63</v>
      </c>
    </row>
    <row r="820" spans="1:8" ht="36">
      <c r="A820" s="25">
        <v>14</v>
      </c>
      <c r="B820" s="25" t="s">
        <v>253</v>
      </c>
      <c r="C820" s="12"/>
      <c r="D820" s="22"/>
      <c r="E820" s="54" t="s">
        <v>419</v>
      </c>
      <c r="F820" s="72">
        <f t="shared" ref="F820:H821" si="80">F821</f>
        <v>378.80399999999997</v>
      </c>
      <c r="G820" s="72">
        <f t="shared" si="80"/>
        <v>0</v>
      </c>
      <c r="H820" s="72">
        <f t="shared" si="80"/>
        <v>0</v>
      </c>
    </row>
    <row r="821" spans="1:8" ht="24">
      <c r="A821" s="25" t="s">
        <v>420</v>
      </c>
      <c r="B821" s="25" t="s">
        <v>325</v>
      </c>
      <c r="C821" s="26"/>
      <c r="D821" s="25"/>
      <c r="E821" s="50" t="s">
        <v>421</v>
      </c>
      <c r="F821" s="72">
        <f t="shared" si="80"/>
        <v>378.80399999999997</v>
      </c>
      <c r="G821" s="72">
        <f t="shared" si="80"/>
        <v>0</v>
      </c>
      <c r="H821" s="72">
        <f t="shared" si="80"/>
        <v>0</v>
      </c>
    </row>
    <row r="822" spans="1:8" ht="24">
      <c r="A822" s="22" t="s">
        <v>420</v>
      </c>
      <c r="B822" s="22" t="s">
        <v>325</v>
      </c>
      <c r="C822" s="12" t="s">
        <v>133</v>
      </c>
      <c r="D822" s="22"/>
      <c r="E822" s="50" t="s">
        <v>69</v>
      </c>
      <c r="F822" s="73">
        <f>F823</f>
        <v>378.80399999999997</v>
      </c>
      <c r="G822" s="76"/>
      <c r="H822" s="76"/>
    </row>
    <row r="823" spans="1:8" ht="36">
      <c r="A823" s="22" t="s">
        <v>420</v>
      </c>
      <c r="B823" s="22" t="s">
        <v>325</v>
      </c>
      <c r="C823" s="12" t="s">
        <v>406</v>
      </c>
      <c r="D823" s="12"/>
      <c r="E823" s="50" t="s">
        <v>407</v>
      </c>
      <c r="F823" s="73">
        <f>F824+F827</f>
        <v>378.80399999999997</v>
      </c>
      <c r="G823" s="76"/>
      <c r="H823" s="76"/>
    </row>
    <row r="824" spans="1:8" ht="36">
      <c r="A824" s="27">
        <v>14</v>
      </c>
      <c r="B824" s="27" t="s">
        <v>325</v>
      </c>
      <c r="C824" s="28" t="s">
        <v>526</v>
      </c>
      <c r="D824" s="22"/>
      <c r="E824" s="50" t="s">
        <v>196</v>
      </c>
      <c r="F824" s="73">
        <f>F825</f>
        <v>300</v>
      </c>
      <c r="G824" s="76"/>
      <c r="H824" s="76"/>
    </row>
    <row r="825" spans="1:8">
      <c r="A825" s="27">
        <v>14</v>
      </c>
      <c r="B825" s="27" t="s">
        <v>325</v>
      </c>
      <c r="C825" s="28" t="s">
        <v>526</v>
      </c>
      <c r="D825" s="22">
        <v>500</v>
      </c>
      <c r="E825" s="50" t="s">
        <v>310</v>
      </c>
      <c r="F825" s="73">
        <f>F826</f>
        <v>300</v>
      </c>
      <c r="G825" s="76"/>
      <c r="H825" s="76"/>
    </row>
    <row r="826" spans="1:8">
      <c r="A826" s="27">
        <v>14</v>
      </c>
      <c r="B826" s="22" t="s">
        <v>325</v>
      </c>
      <c r="C826" s="12" t="s">
        <v>526</v>
      </c>
      <c r="D826" s="22" t="s">
        <v>311</v>
      </c>
      <c r="E826" s="50" t="s">
        <v>312</v>
      </c>
      <c r="F826" s="73">
        <v>300</v>
      </c>
      <c r="G826" s="76"/>
      <c r="H826" s="76"/>
    </row>
    <row r="827" spans="1:8" ht="48">
      <c r="A827" s="27">
        <v>14</v>
      </c>
      <c r="B827" s="27" t="s">
        <v>325</v>
      </c>
      <c r="C827" s="28" t="s">
        <v>645</v>
      </c>
      <c r="D827" s="22"/>
      <c r="E827" s="50" t="s">
        <v>644</v>
      </c>
      <c r="F827" s="73">
        <f>F828</f>
        <v>78.804000000000002</v>
      </c>
      <c r="G827" s="76"/>
      <c r="H827" s="76"/>
    </row>
    <row r="828" spans="1:8">
      <c r="A828" s="27">
        <v>14</v>
      </c>
      <c r="B828" s="27" t="s">
        <v>325</v>
      </c>
      <c r="C828" s="28" t="s">
        <v>645</v>
      </c>
      <c r="D828" s="22">
        <v>500</v>
      </c>
      <c r="E828" s="50" t="s">
        <v>310</v>
      </c>
      <c r="F828" s="73">
        <f>F829</f>
        <v>78.804000000000002</v>
      </c>
      <c r="G828" s="76"/>
      <c r="H828" s="76"/>
    </row>
    <row r="829" spans="1:8" ht="12.75" thickBot="1">
      <c r="A829" s="27">
        <v>14</v>
      </c>
      <c r="B829" s="27" t="s">
        <v>325</v>
      </c>
      <c r="C829" s="28" t="s">
        <v>645</v>
      </c>
      <c r="D829" s="27" t="s">
        <v>311</v>
      </c>
      <c r="E829" s="60" t="s">
        <v>312</v>
      </c>
      <c r="F829" s="73">
        <v>78.804000000000002</v>
      </c>
      <c r="G829" s="76"/>
      <c r="H829" s="76"/>
    </row>
    <row r="830" spans="1:8" ht="12.75" thickBot="1">
      <c r="A830" s="89"/>
      <c r="B830" s="59"/>
      <c r="C830" s="59"/>
      <c r="D830" s="59"/>
      <c r="E830" s="59" t="s">
        <v>15</v>
      </c>
      <c r="F830" s="59">
        <f>F820+F799+F777+F726+F669+F356+F316+F212+F181+F15+F813</f>
        <v>1380336.81</v>
      </c>
      <c r="G830" s="119">
        <f>G820+G799+G777+G726+G669+G356+G316+G212+G181+G15+G813</f>
        <v>1198849.7279999999</v>
      </c>
      <c r="H830" s="119">
        <f>H820+H799+H777+H726+H669+H356+H316+H212+H181+H15+H813</f>
        <v>1159261.828</v>
      </c>
    </row>
    <row r="831" spans="1:8">
      <c r="G831" s="2"/>
      <c r="H831" s="2"/>
    </row>
    <row r="832" spans="1:8">
      <c r="G832" s="2"/>
      <c r="H832" s="2"/>
    </row>
  </sheetData>
  <sheetProtection selectLockedCells="1" selectUnlockedCells="1"/>
  <autoFilter ref="A13:H833">
    <sortState ref="A218:H244">
      <sortCondition ref="H13:H799"/>
    </sortState>
  </autoFilter>
  <mergeCells count="2">
    <mergeCell ref="A12:F12"/>
    <mergeCell ref="B11:H11"/>
  </mergeCells>
  <phoneticPr fontId="10" type="noConversion"/>
  <pageMargins left="0.41" right="0.1701388888888889" top="0.21" bottom="0.1701388888888889" header="0.33" footer="0.511805555555555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98"/>
  <sheetViews>
    <sheetView topLeftCell="A783" workbookViewId="0">
      <selection activeCell="Q17" sqref="Q17"/>
    </sheetView>
  </sheetViews>
  <sheetFormatPr defaultColWidth="8.85546875" defaultRowHeight="12"/>
  <cols>
    <col min="1" max="2" width="5.140625" style="2" customWidth="1"/>
    <col min="3" max="3" width="10.85546875" style="2" customWidth="1"/>
    <col min="4" max="4" width="5.7109375" style="2" customWidth="1"/>
    <col min="5" max="5" width="34.5703125" style="2" customWidth="1"/>
    <col min="6" max="6" width="11.7109375" style="2" customWidth="1"/>
    <col min="7" max="7" width="12" style="90" customWidth="1"/>
    <col min="8" max="8" width="12.140625" style="90" customWidth="1"/>
    <col min="9" max="9" width="9.42578125" style="90" bestFit="1" customWidth="1"/>
    <col min="10" max="10" width="11.5703125" style="90" customWidth="1"/>
    <col min="11" max="11" width="10.140625" style="90" customWidth="1"/>
    <col min="12" max="12" width="11.140625" style="90" customWidth="1"/>
    <col min="13" max="16384" width="8.85546875" style="90"/>
  </cols>
  <sheetData>
    <row r="1" spans="1:8" ht="12.75">
      <c r="G1" s="23" t="s">
        <v>495</v>
      </c>
    </row>
    <row r="2" spans="1:8" ht="12.75">
      <c r="G2" s="116" t="s">
        <v>229</v>
      </c>
    </row>
    <row r="3" spans="1:8" ht="12.75">
      <c r="G3" s="23" t="s">
        <v>793</v>
      </c>
    </row>
    <row r="5" spans="1:8" ht="12.75">
      <c r="G5" s="23" t="s">
        <v>734</v>
      </c>
    </row>
    <row r="6" spans="1:8" ht="12.75">
      <c r="E6" s="3"/>
      <c r="G6" s="116" t="s">
        <v>229</v>
      </c>
    </row>
    <row r="7" spans="1:8" ht="12.75">
      <c r="E7" s="3"/>
      <c r="G7" s="23" t="s">
        <v>705</v>
      </c>
    </row>
    <row r="8" spans="1:8" ht="12.75">
      <c r="E8" s="3"/>
      <c r="G8" s="23" t="s">
        <v>688</v>
      </c>
    </row>
    <row r="9" spans="1:8" ht="12.75">
      <c r="E9" s="4"/>
      <c r="G9" s="23" t="s">
        <v>689</v>
      </c>
    </row>
    <row r="10" spans="1:8">
      <c r="E10" s="4"/>
    </row>
    <row r="11" spans="1:8" ht="45.75" customHeight="1">
      <c r="B11" s="186" t="s">
        <v>679</v>
      </c>
      <c r="C11" s="187"/>
      <c r="D11" s="187"/>
      <c r="E11" s="187"/>
      <c r="F11" s="187"/>
      <c r="G11" s="188"/>
      <c r="H11" s="188"/>
    </row>
    <row r="12" spans="1:8" ht="36">
      <c r="A12" s="25" t="s">
        <v>16</v>
      </c>
      <c r="B12" s="22" t="s">
        <v>17</v>
      </c>
      <c r="C12" s="12" t="s">
        <v>249</v>
      </c>
      <c r="D12" s="22" t="s">
        <v>250</v>
      </c>
      <c r="E12" s="22" t="s">
        <v>18</v>
      </c>
      <c r="F12" s="44" t="s">
        <v>535</v>
      </c>
      <c r="G12" s="44" t="s">
        <v>372</v>
      </c>
      <c r="H12" s="29" t="s">
        <v>662</v>
      </c>
    </row>
    <row r="13" spans="1:8">
      <c r="A13" s="12" t="s">
        <v>19</v>
      </c>
      <c r="B13" s="12" t="s">
        <v>20</v>
      </c>
      <c r="C13" s="12" t="s">
        <v>61</v>
      </c>
      <c r="D13" s="12" t="s">
        <v>62</v>
      </c>
      <c r="E13" s="22">
        <v>5</v>
      </c>
      <c r="F13" s="45">
        <v>6</v>
      </c>
      <c r="G13" s="91">
        <v>7</v>
      </c>
      <c r="H13" s="91">
        <v>8</v>
      </c>
    </row>
    <row r="14" spans="1:8">
      <c r="A14" s="26" t="s">
        <v>259</v>
      </c>
      <c r="B14" s="26" t="s">
        <v>253</v>
      </c>
      <c r="C14" s="12"/>
      <c r="D14" s="12"/>
      <c r="E14" s="49" t="s">
        <v>21</v>
      </c>
      <c r="F14" s="139">
        <f>F15+F23+F41+F64+F70+F97+F103</f>
        <v>100835.91399999999</v>
      </c>
      <c r="G14" s="139">
        <f>G15+G23+G41+G64+G70+G97+G103</f>
        <v>86959.799999999988</v>
      </c>
      <c r="H14" s="139">
        <f>H15+H23+H41+H64+H70+H97+H103</f>
        <v>86960.810999999987</v>
      </c>
    </row>
    <row r="15" spans="1:8" ht="48">
      <c r="A15" s="106" t="s">
        <v>259</v>
      </c>
      <c r="B15" s="106" t="s">
        <v>299</v>
      </c>
      <c r="C15" s="126"/>
      <c r="D15" s="126"/>
      <c r="E15" s="107" t="s">
        <v>130</v>
      </c>
      <c r="F15" s="140">
        <f t="shared" ref="F15:H17" si="0">F16</f>
        <v>2564.951</v>
      </c>
      <c r="G15" s="140">
        <f t="shared" si="0"/>
        <v>1571.1999999999998</v>
      </c>
      <c r="H15" s="140">
        <f t="shared" si="0"/>
        <v>1571.1999999999998</v>
      </c>
    </row>
    <row r="16" spans="1:8" ht="24">
      <c r="A16" s="12" t="s">
        <v>259</v>
      </c>
      <c r="B16" s="12" t="s">
        <v>299</v>
      </c>
      <c r="C16" s="12" t="s">
        <v>133</v>
      </c>
      <c r="D16" s="22"/>
      <c r="E16" s="50" t="s">
        <v>69</v>
      </c>
      <c r="F16" s="141">
        <f t="shared" si="0"/>
        <v>2564.951</v>
      </c>
      <c r="G16" s="141">
        <f t="shared" si="0"/>
        <v>1571.1999999999998</v>
      </c>
      <c r="H16" s="141">
        <f t="shared" si="0"/>
        <v>1571.1999999999998</v>
      </c>
    </row>
    <row r="17" spans="1:8" ht="36">
      <c r="A17" s="12" t="s">
        <v>259</v>
      </c>
      <c r="B17" s="12" t="s">
        <v>299</v>
      </c>
      <c r="C17" s="12" t="s">
        <v>132</v>
      </c>
      <c r="D17" s="22"/>
      <c r="E17" s="50" t="s">
        <v>66</v>
      </c>
      <c r="F17" s="141">
        <f t="shared" si="0"/>
        <v>2564.951</v>
      </c>
      <c r="G17" s="141">
        <f t="shared" si="0"/>
        <v>1571.1999999999998</v>
      </c>
      <c r="H17" s="141">
        <f t="shared" si="0"/>
        <v>1571.1999999999998</v>
      </c>
    </row>
    <row r="18" spans="1:8">
      <c r="A18" s="12" t="s">
        <v>259</v>
      </c>
      <c r="B18" s="12" t="s">
        <v>299</v>
      </c>
      <c r="C18" s="12" t="s">
        <v>438</v>
      </c>
      <c r="D18" s="22"/>
      <c r="E18" s="50" t="s">
        <v>139</v>
      </c>
      <c r="F18" s="141">
        <f>F20+F21+F22</f>
        <v>2564.951</v>
      </c>
      <c r="G18" s="141">
        <f>G20+G21+G22</f>
        <v>1571.1999999999998</v>
      </c>
      <c r="H18" s="141">
        <f>H20+H21+H22</f>
        <v>1571.1999999999998</v>
      </c>
    </row>
    <row r="19" spans="1:8" ht="84">
      <c r="A19" s="12" t="s">
        <v>259</v>
      </c>
      <c r="B19" s="12" t="s">
        <v>299</v>
      </c>
      <c r="C19" s="12" t="s">
        <v>438</v>
      </c>
      <c r="D19" s="31" t="s">
        <v>565</v>
      </c>
      <c r="E19" s="51" t="s">
        <v>566</v>
      </c>
      <c r="F19" s="141">
        <f>F20+F21+F22</f>
        <v>2564.951</v>
      </c>
      <c r="G19" s="141">
        <f>G20+G21+G22</f>
        <v>1571.1999999999998</v>
      </c>
      <c r="H19" s="141">
        <f>H20+H21+H22</f>
        <v>1571.1999999999998</v>
      </c>
    </row>
    <row r="20" spans="1:8" ht="24">
      <c r="A20" s="12" t="s">
        <v>259</v>
      </c>
      <c r="B20" s="12" t="s">
        <v>299</v>
      </c>
      <c r="C20" s="12" t="s">
        <v>438</v>
      </c>
      <c r="D20" s="32" t="s">
        <v>567</v>
      </c>
      <c r="E20" s="52" t="s">
        <v>179</v>
      </c>
      <c r="F20" s="141">
        <v>1667.7809999999999</v>
      </c>
      <c r="G20" s="141">
        <v>907.1</v>
      </c>
      <c r="H20" s="141">
        <v>907.1</v>
      </c>
    </row>
    <row r="21" spans="1:8" ht="48">
      <c r="A21" s="12" t="s">
        <v>259</v>
      </c>
      <c r="B21" s="12" t="s">
        <v>299</v>
      </c>
      <c r="C21" s="12" t="s">
        <v>438</v>
      </c>
      <c r="D21" s="32" t="s">
        <v>568</v>
      </c>
      <c r="E21" s="52" t="s">
        <v>180</v>
      </c>
      <c r="F21" s="141">
        <v>415.92</v>
      </c>
      <c r="G21" s="141">
        <v>300</v>
      </c>
      <c r="H21" s="141">
        <v>300</v>
      </c>
    </row>
    <row r="22" spans="1:8" ht="60">
      <c r="A22" s="12" t="s">
        <v>259</v>
      </c>
      <c r="B22" s="12" t="s">
        <v>299</v>
      </c>
      <c r="C22" s="12" t="s">
        <v>438</v>
      </c>
      <c r="D22" s="32">
        <v>129</v>
      </c>
      <c r="E22" s="52" t="s">
        <v>181</v>
      </c>
      <c r="F22" s="141">
        <v>481.25</v>
      </c>
      <c r="G22" s="141">
        <v>364.1</v>
      </c>
      <c r="H22" s="141">
        <v>364.1</v>
      </c>
    </row>
    <row r="23" spans="1:8" ht="72">
      <c r="A23" s="108" t="s">
        <v>259</v>
      </c>
      <c r="B23" s="108" t="s">
        <v>325</v>
      </c>
      <c r="C23" s="106"/>
      <c r="D23" s="108"/>
      <c r="E23" s="107" t="s">
        <v>60</v>
      </c>
      <c r="F23" s="140">
        <f t="shared" ref="F23:H24" si="1">F24</f>
        <v>2206.9140000000002</v>
      </c>
      <c r="G23" s="140">
        <f t="shared" si="1"/>
        <v>2387</v>
      </c>
      <c r="H23" s="140">
        <f t="shared" si="1"/>
        <v>2387</v>
      </c>
    </row>
    <row r="24" spans="1:8" ht="24">
      <c r="A24" s="22" t="s">
        <v>259</v>
      </c>
      <c r="B24" s="22" t="s">
        <v>325</v>
      </c>
      <c r="C24" s="12" t="s">
        <v>133</v>
      </c>
      <c r="D24" s="22"/>
      <c r="E24" s="50" t="s">
        <v>69</v>
      </c>
      <c r="F24" s="141">
        <f t="shared" si="1"/>
        <v>2206.9140000000002</v>
      </c>
      <c r="G24" s="141">
        <f t="shared" si="1"/>
        <v>2387</v>
      </c>
      <c r="H24" s="141">
        <f t="shared" si="1"/>
        <v>2387</v>
      </c>
    </row>
    <row r="25" spans="1:8" ht="36">
      <c r="A25" s="22" t="s">
        <v>259</v>
      </c>
      <c r="B25" s="22" t="s">
        <v>325</v>
      </c>
      <c r="C25" s="12" t="s">
        <v>132</v>
      </c>
      <c r="D25" s="22"/>
      <c r="E25" s="50" t="s">
        <v>66</v>
      </c>
      <c r="F25" s="141">
        <f>F26+F33+F38</f>
        <v>2206.9140000000002</v>
      </c>
      <c r="G25" s="141">
        <f>G26+G33</f>
        <v>2387</v>
      </c>
      <c r="H25" s="141">
        <f>H26+H33</f>
        <v>2387</v>
      </c>
    </row>
    <row r="26" spans="1:8" ht="48">
      <c r="A26" s="22" t="s">
        <v>259</v>
      </c>
      <c r="B26" s="22" t="s">
        <v>325</v>
      </c>
      <c r="C26" s="12" t="s">
        <v>439</v>
      </c>
      <c r="D26" s="22"/>
      <c r="E26" s="50" t="s">
        <v>561</v>
      </c>
      <c r="F26" s="141">
        <f>F27+F31</f>
        <v>1313.039</v>
      </c>
      <c r="G26" s="141">
        <f>G27+G31</f>
        <v>1971</v>
      </c>
      <c r="H26" s="141">
        <f>H27+H31</f>
        <v>1971</v>
      </c>
    </row>
    <row r="27" spans="1:8" ht="84">
      <c r="A27" s="22" t="s">
        <v>259</v>
      </c>
      <c r="B27" s="22" t="s">
        <v>325</v>
      </c>
      <c r="C27" s="12" t="s">
        <v>439</v>
      </c>
      <c r="D27" s="31" t="s">
        <v>565</v>
      </c>
      <c r="E27" s="51" t="s">
        <v>566</v>
      </c>
      <c r="F27" s="141">
        <f>F28+F29+F30</f>
        <v>1269.3389999999999</v>
      </c>
      <c r="G27" s="141">
        <f>G28+G29+G30</f>
        <v>1929</v>
      </c>
      <c r="H27" s="141">
        <f>H28+H29+H30</f>
        <v>1929</v>
      </c>
    </row>
    <row r="28" spans="1:8" ht="24">
      <c r="A28" s="22" t="s">
        <v>259</v>
      </c>
      <c r="B28" s="22" t="s">
        <v>325</v>
      </c>
      <c r="C28" s="12" t="s">
        <v>439</v>
      </c>
      <c r="D28" s="32" t="s">
        <v>567</v>
      </c>
      <c r="E28" s="52" t="s">
        <v>179</v>
      </c>
      <c r="F28" s="141">
        <v>819.63</v>
      </c>
      <c r="G28" s="141">
        <v>1162</v>
      </c>
      <c r="H28" s="141">
        <v>1162</v>
      </c>
    </row>
    <row r="29" spans="1:8" ht="48">
      <c r="A29" s="22" t="s">
        <v>259</v>
      </c>
      <c r="B29" s="22" t="s">
        <v>325</v>
      </c>
      <c r="C29" s="12" t="s">
        <v>439</v>
      </c>
      <c r="D29" s="32" t="s">
        <v>568</v>
      </c>
      <c r="E29" s="52" t="s">
        <v>180</v>
      </c>
      <c r="F29" s="141">
        <v>155.26300000000001</v>
      </c>
      <c r="G29" s="141">
        <v>320</v>
      </c>
      <c r="H29" s="141">
        <v>320</v>
      </c>
    </row>
    <row r="30" spans="1:8" ht="60">
      <c r="A30" s="22" t="s">
        <v>259</v>
      </c>
      <c r="B30" s="22" t="s">
        <v>325</v>
      </c>
      <c r="C30" s="12" t="s">
        <v>439</v>
      </c>
      <c r="D30" s="32">
        <v>129</v>
      </c>
      <c r="E30" s="52" t="s">
        <v>181</v>
      </c>
      <c r="F30" s="141">
        <v>294.44600000000003</v>
      </c>
      <c r="G30" s="141">
        <v>447</v>
      </c>
      <c r="H30" s="141">
        <v>447</v>
      </c>
    </row>
    <row r="31" spans="1:8" ht="36">
      <c r="A31" s="22" t="s">
        <v>259</v>
      </c>
      <c r="B31" s="22" t="s">
        <v>325</v>
      </c>
      <c r="C31" s="12" t="s">
        <v>439</v>
      </c>
      <c r="D31" s="31" t="s">
        <v>261</v>
      </c>
      <c r="E31" s="51" t="s">
        <v>676</v>
      </c>
      <c r="F31" s="141">
        <f>F32</f>
        <v>43.7</v>
      </c>
      <c r="G31" s="141">
        <f>G32</f>
        <v>42</v>
      </c>
      <c r="H31" s="141">
        <f>H32</f>
        <v>42</v>
      </c>
    </row>
    <row r="32" spans="1:8">
      <c r="A32" s="22" t="s">
        <v>259</v>
      </c>
      <c r="B32" s="22" t="s">
        <v>325</v>
      </c>
      <c r="C32" s="12" t="s">
        <v>439</v>
      </c>
      <c r="D32" s="22" t="s">
        <v>263</v>
      </c>
      <c r="E32" s="50" t="s">
        <v>673</v>
      </c>
      <c r="F32" s="141">
        <v>43.7</v>
      </c>
      <c r="G32" s="141">
        <v>42</v>
      </c>
      <c r="H32" s="141">
        <v>42</v>
      </c>
    </row>
    <row r="33" spans="1:8" ht="60">
      <c r="A33" s="22" t="s">
        <v>259</v>
      </c>
      <c r="B33" s="22" t="s">
        <v>325</v>
      </c>
      <c r="C33" s="12" t="s">
        <v>437</v>
      </c>
      <c r="D33" s="22"/>
      <c r="E33" s="52" t="s">
        <v>55</v>
      </c>
      <c r="F33" s="141">
        <f>F34</f>
        <v>274.62</v>
      </c>
      <c r="G33" s="141">
        <f>G34</f>
        <v>416</v>
      </c>
      <c r="H33" s="141">
        <f>H34</f>
        <v>416</v>
      </c>
    </row>
    <row r="34" spans="1:8" ht="84">
      <c r="A34" s="22" t="s">
        <v>259</v>
      </c>
      <c r="B34" s="22" t="s">
        <v>325</v>
      </c>
      <c r="C34" s="12" t="s">
        <v>437</v>
      </c>
      <c r="D34" s="31" t="s">
        <v>565</v>
      </c>
      <c r="E34" s="51" t="s">
        <v>566</v>
      </c>
      <c r="F34" s="141">
        <f>F35+F37+F36</f>
        <v>274.62</v>
      </c>
      <c r="G34" s="141">
        <f>G35+G37+G36</f>
        <v>416</v>
      </c>
      <c r="H34" s="141">
        <f>H35+H37+H36</f>
        <v>416</v>
      </c>
    </row>
    <row r="35" spans="1:8" ht="24">
      <c r="A35" s="22" t="s">
        <v>259</v>
      </c>
      <c r="B35" s="22" t="s">
        <v>325</v>
      </c>
      <c r="C35" s="12" t="s">
        <v>437</v>
      </c>
      <c r="D35" s="32" t="s">
        <v>567</v>
      </c>
      <c r="E35" s="52" t="s">
        <v>179</v>
      </c>
      <c r="F35" s="141">
        <v>152.488</v>
      </c>
      <c r="G35" s="141">
        <v>255</v>
      </c>
      <c r="H35" s="141">
        <v>255</v>
      </c>
    </row>
    <row r="36" spans="1:8" ht="24">
      <c r="A36" s="22" t="s">
        <v>259</v>
      </c>
      <c r="B36" s="22" t="s">
        <v>325</v>
      </c>
      <c r="C36" s="12" t="s">
        <v>437</v>
      </c>
      <c r="D36" s="32" t="s">
        <v>568</v>
      </c>
      <c r="E36" s="52" t="s">
        <v>569</v>
      </c>
      <c r="F36" s="141">
        <v>62.575000000000003</v>
      </c>
      <c r="G36" s="141">
        <v>64</v>
      </c>
      <c r="H36" s="141">
        <v>64</v>
      </c>
    </row>
    <row r="37" spans="1:8" ht="60">
      <c r="A37" s="22" t="s">
        <v>259</v>
      </c>
      <c r="B37" s="22" t="s">
        <v>325</v>
      </c>
      <c r="C37" s="12" t="s">
        <v>437</v>
      </c>
      <c r="D37" s="32">
        <v>129</v>
      </c>
      <c r="E37" s="52" t="s">
        <v>181</v>
      </c>
      <c r="F37" s="141">
        <v>59.557000000000002</v>
      </c>
      <c r="G37" s="141">
        <v>97</v>
      </c>
      <c r="H37" s="141">
        <v>97</v>
      </c>
    </row>
    <row r="38" spans="1:8" ht="48">
      <c r="A38" s="22" t="s">
        <v>259</v>
      </c>
      <c r="B38" s="22" t="s">
        <v>325</v>
      </c>
      <c r="C38" s="12" t="s">
        <v>742</v>
      </c>
      <c r="D38" s="32"/>
      <c r="E38" s="170" t="s">
        <v>741</v>
      </c>
      <c r="F38" s="141">
        <f>F39+F40</f>
        <v>619.255</v>
      </c>
      <c r="G38" s="141">
        <v>0</v>
      </c>
      <c r="H38" s="141">
        <v>0</v>
      </c>
    </row>
    <row r="39" spans="1:8" ht="24">
      <c r="A39" s="22" t="s">
        <v>259</v>
      </c>
      <c r="B39" s="22" t="s">
        <v>325</v>
      </c>
      <c r="C39" s="12" t="s">
        <v>742</v>
      </c>
      <c r="D39" s="32" t="s">
        <v>567</v>
      </c>
      <c r="E39" s="52" t="s">
        <v>179</v>
      </c>
      <c r="F39" s="141">
        <v>475.55500000000001</v>
      </c>
      <c r="G39" s="141">
        <v>0</v>
      </c>
      <c r="H39" s="141">
        <v>0</v>
      </c>
    </row>
    <row r="40" spans="1:8" ht="60">
      <c r="A40" s="22" t="s">
        <v>259</v>
      </c>
      <c r="B40" s="22" t="s">
        <v>325</v>
      </c>
      <c r="C40" s="12" t="s">
        <v>742</v>
      </c>
      <c r="D40" s="32">
        <v>129</v>
      </c>
      <c r="E40" s="52" t="s">
        <v>181</v>
      </c>
      <c r="F40" s="141">
        <v>143.69999999999999</v>
      </c>
      <c r="G40" s="141">
        <v>0</v>
      </c>
      <c r="H40" s="141">
        <v>0</v>
      </c>
    </row>
    <row r="41" spans="1:8" ht="72">
      <c r="A41" s="108" t="s">
        <v>259</v>
      </c>
      <c r="B41" s="108" t="s">
        <v>252</v>
      </c>
      <c r="C41" s="108"/>
      <c r="D41" s="108"/>
      <c r="E41" s="107" t="s">
        <v>57</v>
      </c>
      <c r="F41" s="140">
        <f>F42</f>
        <v>35449.428</v>
      </c>
      <c r="G41" s="140">
        <f>G42</f>
        <v>30251.800000000003</v>
      </c>
      <c r="H41" s="140">
        <f>H42</f>
        <v>30251.800000000003</v>
      </c>
    </row>
    <row r="42" spans="1:8" ht="24">
      <c r="A42" s="22" t="s">
        <v>259</v>
      </c>
      <c r="B42" s="22" t="s">
        <v>252</v>
      </c>
      <c r="C42" s="12" t="s">
        <v>133</v>
      </c>
      <c r="D42" s="22"/>
      <c r="E42" s="50" t="s">
        <v>69</v>
      </c>
      <c r="F42" s="140">
        <f>F43+F51</f>
        <v>35449.428</v>
      </c>
      <c r="G42" s="140">
        <f>G43+G51</f>
        <v>30251.800000000003</v>
      </c>
      <c r="H42" s="140">
        <f>H43+H51</f>
        <v>30251.800000000003</v>
      </c>
    </row>
    <row r="43" spans="1:8" ht="36">
      <c r="A43" s="22" t="s">
        <v>259</v>
      </c>
      <c r="B43" s="22" t="s">
        <v>252</v>
      </c>
      <c r="C43" s="12" t="s">
        <v>430</v>
      </c>
      <c r="D43" s="12"/>
      <c r="E43" s="50" t="s">
        <v>70</v>
      </c>
      <c r="F43" s="141">
        <f>F44</f>
        <v>880.02800000000002</v>
      </c>
      <c r="G43" s="141">
        <f t="shared" ref="G43:H43" si="2">G44+G49</f>
        <v>0</v>
      </c>
      <c r="H43" s="141">
        <f t="shared" si="2"/>
        <v>0</v>
      </c>
    </row>
    <row r="44" spans="1:8" ht="60">
      <c r="A44" s="22" t="s">
        <v>259</v>
      </c>
      <c r="B44" s="22" t="s">
        <v>252</v>
      </c>
      <c r="C44" s="22">
        <v>9950040680</v>
      </c>
      <c r="D44" s="22"/>
      <c r="E44" s="92" t="s">
        <v>354</v>
      </c>
      <c r="F44" s="141">
        <f>F45+F49</f>
        <v>880.02800000000002</v>
      </c>
      <c r="G44" s="141">
        <f t="shared" ref="G44:H44" si="3">G45</f>
        <v>0</v>
      </c>
      <c r="H44" s="141">
        <f t="shared" si="3"/>
        <v>0</v>
      </c>
    </row>
    <row r="45" spans="1:8" ht="84">
      <c r="A45" s="22" t="s">
        <v>259</v>
      </c>
      <c r="B45" s="22" t="s">
        <v>252</v>
      </c>
      <c r="C45" s="22">
        <v>9950040680</v>
      </c>
      <c r="D45" s="31" t="s">
        <v>565</v>
      </c>
      <c r="E45" s="51" t="s">
        <v>566</v>
      </c>
      <c r="F45" s="141">
        <f>F46+F48+F47</f>
        <v>833.28</v>
      </c>
      <c r="G45" s="141">
        <f>G46+G48+G47</f>
        <v>0</v>
      </c>
      <c r="H45" s="141">
        <f>H46+H48+H47</f>
        <v>0</v>
      </c>
    </row>
    <row r="46" spans="1:8" ht="24">
      <c r="A46" s="22" t="s">
        <v>259</v>
      </c>
      <c r="B46" s="22" t="s">
        <v>252</v>
      </c>
      <c r="C46" s="22">
        <v>9950040680</v>
      </c>
      <c r="D46" s="32" t="s">
        <v>567</v>
      </c>
      <c r="E46" s="52" t="s">
        <v>179</v>
      </c>
      <c r="F46" s="141">
        <v>510</v>
      </c>
      <c r="G46" s="141">
        <v>0</v>
      </c>
      <c r="H46" s="141">
        <v>0</v>
      </c>
    </row>
    <row r="47" spans="1:8" ht="48">
      <c r="A47" s="22" t="s">
        <v>259</v>
      </c>
      <c r="B47" s="22" t="s">
        <v>252</v>
      </c>
      <c r="C47" s="22">
        <v>9950040680</v>
      </c>
      <c r="D47" s="32" t="s">
        <v>568</v>
      </c>
      <c r="E47" s="52" t="s">
        <v>180</v>
      </c>
      <c r="F47" s="141">
        <v>130</v>
      </c>
      <c r="G47" s="141">
        <v>0</v>
      </c>
      <c r="H47" s="141">
        <v>0</v>
      </c>
    </row>
    <row r="48" spans="1:8" ht="60">
      <c r="A48" s="22" t="s">
        <v>259</v>
      </c>
      <c r="B48" s="22" t="s">
        <v>252</v>
      </c>
      <c r="C48" s="22">
        <v>9950040680</v>
      </c>
      <c r="D48" s="32">
        <v>129</v>
      </c>
      <c r="E48" s="52" t="s">
        <v>713</v>
      </c>
      <c r="F48" s="141">
        <v>193.28</v>
      </c>
      <c r="G48" s="141">
        <v>0</v>
      </c>
      <c r="H48" s="141">
        <v>0</v>
      </c>
    </row>
    <row r="49" spans="1:12" ht="36">
      <c r="A49" s="22" t="s">
        <v>259</v>
      </c>
      <c r="B49" s="22" t="s">
        <v>252</v>
      </c>
      <c r="C49" s="22">
        <v>9950040680</v>
      </c>
      <c r="D49" s="31" t="s">
        <v>261</v>
      </c>
      <c r="E49" s="51" t="s">
        <v>676</v>
      </c>
      <c r="F49" s="141">
        <f>F50</f>
        <v>46.747999999999998</v>
      </c>
      <c r="G49" s="141">
        <f t="shared" ref="G49:H49" si="4">G50</f>
        <v>0</v>
      </c>
      <c r="H49" s="141">
        <f t="shared" si="4"/>
        <v>0</v>
      </c>
    </row>
    <row r="50" spans="1:12">
      <c r="A50" s="22" t="s">
        <v>259</v>
      </c>
      <c r="B50" s="22" t="s">
        <v>252</v>
      </c>
      <c r="C50" s="22">
        <v>9950040680</v>
      </c>
      <c r="D50" s="22" t="s">
        <v>263</v>
      </c>
      <c r="E50" s="50" t="s">
        <v>673</v>
      </c>
      <c r="F50" s="141">
        <v>46.747999999999998</v>
      </c>
      <c r="G50" s="141">
        <v>0</v>
      </c>
      <c r="H50" s="141">
        <v>0</v>
      </c>
      <c r="I50" s="154"/>
    </row>
    <row r="51" spans="1:12" ht="36">
      <c r="A51" s="22" t="s">
        <v>259</v>
      </c>
      <c r="B51" s="22" t="s">
        <v>252</v>
      </c>
      <c r="C51" s="12" t="s">
        <v>132</v>
      </c>
      <c r="D51" s="22"/>
      <c r="E51" s="50" t="s">
        <v>64</v>
      </c>
      <c r="F51" s="141">
        <f>F52+F59</f>
        <v>34569.4</v>
      </c>
      <c r="G51" s="141">
        <f>G52+G59</f>
        <v>30251.800000000003</v>
      </c>
      <c r="H51" s="141">
        <f>H52+H59</f>
        <v>30251.800000000003</v>
      </c>
    </row>
    <row r="52" spans="1:12" ht="36">
      <c r="A52" s="22" t="s">
        <v>259</v>
      </c>
      <c r="B52" s="22" t="s">
        <v>252</v>
      </c>
      <c r="C52" s="12" t="s">
        <v>343</v>
      </c>
      <c r="D52" s="22"/>
      <c r="E52" s="50" t="s">
        <v>134</v>
      </c>
      <c r="F52" s="141">
        <f>F53+F57</f>
        <v>26376.639000000003</v>
      </c>
      <c r="G52" s="141">
        <f>G53+G57</f>
        <v>21266.7</v>
      </c>
      <c r="H52" s="141">
        <f>H53+H57</f>
        <v>21266.7</v>
      </c>
      <c r="I52" s="154"/>
      <c r="J52" s="154"/>
    </row>
    <row r="53" spans="1:12" ht="84">
      <c r="A53" s="22" t="s">
        <v>259</v>
      </c>
      <c r="B53" s="22" t="s">
        <v>252</v>
      </c>
      <c r="C53" s="12" t="s">
        <v>343</v>
      </c>
      <c r="D53" s="31" t="s">
        <v>565</v>
      </c>
      <c r="E53" s="51" t="s">
        <v>566</v>
      </c>
      <c r="F53" s="141">
        <f>F54+F55+F56</f>
        <v>25732.547000000002</v>
      </c>
      <c r="G53" s="141">
        <f>G54+G55+G56</f>
        <v>20704.7</v>
      </c>
      <c r="H53" s="141">
        <f>H54+H55+H56</f>
        <v>20704.7</v>
      </c>
      <c r="I53" s="154"/>
      <c r="J53" s="154"/>
    </row>
    <row r="54" spans="1:12" ht="24">
      <c r="A54" s="22" t="s">
        <v>259</v>
      </c>
      <c r="B54" s="22" t="s">
        <v>252</v>
      </c>
      <c r="C54" s="12" t="s">
        <v>343</v>
      </c>
      <c r="D54" s="32" t="s">
        <v>567</v>
      </c>
      <c r="E54" s="52" t="s">
        <v>179</v>
      </c>
      <c r="F54" s="141">
        <v>16646.861000000001</v>
      </c>
      <c r="G54" s="141">
        <v>12480.6</v>
      </c>
      <c r="H54" s="141">
        <v>12480.6</v>
      </c>
      <c r="I54" s="154"/>
      <c r="J54" s="154"/>
      <c r="K54" s="154"/>
      <c r="L54" s="154"/>
    </row>
    <row r="55" spans="1:12" ht="48">
      <c r="A55" s="22" t="s">
        <v>259</v>
      </c>
      <c r="B55" s="22" t="s">
        <v>252</v>
      </c>
      <c r="C55" s="12" t="s">
        <v>343</v>
      </c>
      <c r="D55" s="32" t="s">
        <v>568</v>
      </c>
      <c r="E55" s="52" t="s">
        <v>180</v>
      </c>
      <c r="F55" s="141">
        <v>3114.5740000000001</v>
      </c>
      <c r="G55" s="141">
        <v>3425.1</v>
      </c>
      <c r="H55" s="141">
        <v>3425.1</v>
      </c>
      <c r="I55" s="154"/>
      <c r="J55" s="154"/>
      <c r="K55" s="154"/>
      <c r="L55" s="154"/>
    </row>
    <row r="56" spans="1:12" ht="60">
      <c r="A56" s="22" t="s">
        <v>259</v>
      </c>
      <c r="B56" s="22" t="s">
        <v>252</v>
      </c>
      <c r="C56" s="12" t="s">
        <v>343</v>
      </c>
      <c r="D56" s="32">
        <v>129</v>
      </c>
      <c r="E56" s="52" t="s">
        <v>181</v>
      </c>
      <c r="F56" s="141">
        <v>5971.1120000000001</v>
      </c>
      <c r="G56" s="141">
        <v>4799</v>
      </c>
      <c r="H56" s="141">
        <v>4799</v>
      </c>
      <c r="I56" s="154"/>
      <c r="J56" s="154"/>
      <c r="K56" s="154"/>
      <c r="L56" s="154"/>
    </row>
    <row r="57" spans="1:12" ht="36">
      <c r="A57" s="22" t="s">
        <v>259</v>
      </c>
      <c r="B57" s="22" t="s">
        <v>252</v>
      </c>
      <c r="C57" s="12" t="s">
        <v>343</v>
      </c>
      <c r="D57" s="31" t="s">
        <v>261</v>
      </c>
      <c r="E57" s="51" t="s">
        <v>676</v>
      </c>
      <c r="F57" s="141">
        <f>F58</f>
        <v>644.09199999999998</v>
      </c>
      <c r="G57" s="141">
        <f>G58</f>
        <v>562</v>
      </c>
      <c r="H57" s="141">
        <f>H58</f>
        <v>562</v>
      </c>
    </row>
    <row r="58" spans="1:12">
      <c r="A58" s="22" t="s">
        <v>259</v>
      </c>
      <c r="B58" s="22" t="s">
        <v>252</v>
      </c>
      <c r="C58" s="12" t="s">
        <v>343</v>
      </c>
      <c r="D58" s="22" t="s">
        <v>263</v>
      </c>
      <c r="E58" s="50" t="s">
        <v>673</v>
      </c>
      <c r="F58" s="141">
        <v>644.09199999999998</v>
      </c>
      <c r="G58" s="141">
        <v>562</v>
      </c>
      <c r="H58" s="141">
        <v>562</v>
      </c>
      <c r="J58" s="154"/>
      <c r="K58" s="154"/>
      <c r="L58" s="154"/>
    </row>
    <row r="59" spans="1:12" ht="60">
      <c r="A59" s="22" t="s">
        <v>259</v>
      </c>
      <c r="B59" s="22" t="s">
        <v>252</v>
      </c>
      <c r="C59" s="12" t="s">
        <v>345</v>
      </c>
      <c r="D59" s="32"/>
      <c r="E59" s="52" t="s">
        <v>529</v>
      </c>
      <c r="F59" s="141">
        <f>F60</f>
        <v>8192.7609999999986</v>
      </c>
      <c r="G59" s="141">
        <f>G60</f>
        <v>8985.1</v>
      </c>
      <c r="H59" s="141">
        <f>H60</f>
        <v>8985.1</v>
      </c>
      <c r="I59" s="154"/>
      <c r="J59" s="154"/>
      <c r="K59" s="154"/>
    </row>
    <row r="60" spans="1:12" ht="84">
      <c r="A60" s="22" t="s">
        <v>259</v>
      </c>
      <c r="B60" s="22" t="s">
        <v>252</v>
      </c>
      <c r="C60" s="12" t="s">
        <v>345</v>
      </c>
      <c r="D60" s="31" t="s">
        <v>565</v>
      </c>
      <c r="E60" s="51" t="s">
        <v>566</v>
      </c>
      <c r="F60" s="141">
        <f>F61+F62+F63</f>
        <v>8192.7609999999986</v>
      </c>
      <c r="G60" s="141">
        <f>G61+G62+G63</f>
        <v>8985.1</v>
      </c>
      <c r="H60" s="141">
        <f>H61+H62+H63</f>
        <v>8985.1</v>
      </c>
      <c r="I60" s="154"/>
      <c r="J60" s="154"/>
      <c r="K60" s="154"/>
    </row>
    <row r="61" spans="1:12" ht="24">
      <c r="A61" s="22" t="s">
        <v>259</v>
      </c>
      <c r="B61" s="22" t="s">
        <v>252</v>
      </c>
      <c r="C61" s="12" t="s">
        <v>345</v>
      </c>
      <c r="D61" s="32" t="s">
        <v>567</v>
      </c>
      <c r="E61" s="52" t="s">
        <v>179</v>
      </c>
      <c r="F61" s="149">
        <v>5275.2619999999997</v>
      </c>
      <c r="G61" s="141">
        <v>5355</v>
      </c>
      <c r="H61" s="141">
        <v>5355</v>
      </c>
      <c r="I61" s="154"/>
      <c r="J61" s="154"/>
      <c r="K61" s="154"/>
      <c r="L61" s="154"/>
    </row>
    <row r="62" spans="1:12" ht="24">
      <c r="A62" s="22" t="s">
        <v>259</v>
      </c>
      <c r="B62" s="22" t="s">
        <v>252</v>
      </c>
      <c r="C62" s="12" t="s">
        <v>345</v>
      </c>
      <c r="D62" s="32" t="s">
        <v>568</v>
      </c>
      <c r="E62" s="52" t="s">
        <v>569</v>
      </c>
      <c r="F62" s="149">
        <v>979.82500000000005</v>
      </c>
      <c r="G62" s="141">
        <v>1546</v>
      </c>
      <c r="H62" s="141">
        <v>1546</v>
      </c>
      <c r="I62" s="154"/>
      <c r="J62" s="154"/>
      <c r="K62" s="154"/>
      <c r="L62" s="154"/>
    </row>
    <row r="63" spans="1:12" ht="60">
      <c r="A63" s="22" t="s">
        <v>259</v>
      </c>
      <c r="B63" s="22" t="s">
        <v>252</v>
      </c>
      <c r="C63" s="12" t="s">
        <v>345</v>
      </c>
      <c r="D63" s="32">
        <v>129</v>
      </c>
      <c r="E63" s="52" t="s">
        <v>181</v>
      </c>
      <c r="F63" s="149">
        <v>1937.674</v>
      </c>
      <c r="G63" s="141">
        <v>2084.1</v>
      </c>
      <c r="H63" s="141">
        <v>2084.1</v>
      </c>
      <c r="I63" s="154"/>
      <c r="J63" s="154"/>
      <c r="K63" s="154"/>
      <c r="L63" s="154"/>
    </row>
    <row r="64" spans="1:12">
      <c r="A64" s="108" t="s">
        <v>259</v>
      </c>
      <c r="B64" s="106" t="s">
        <v>26</v>
      </c>
      <c r="C64" s="106"/>
      <c r="D64" s="128"/>
      <c r="E64" s="129" t="s">
        <v>371</v>
      </c>
      <c r="F64" s="140">
        <f t="shared" ref="F64:H68" si="5">F65</f>
        <v>20.399999999999999</v>
      </c>
      <c r="G64" s="140">
        <f t="shared" si="5"/>
        <v>21.5</v>
      </c>
      <c r="H64" s="140">
        <f t="shared" si="5"/>
        <v>22.1</v>
      </c>
    </row>
    <row r="65" spans="1:8" ht="24">
      <c r="A65" s="22" t="s">
        <v>259</v>
      </c>
      <c r="B65" s="12" t="s">
        <v>26</v>
      </c>
      <c r="C65" s="12" t="s">
        <v>133</v>
      </c>
      <c r="D65" s="22"/>
      <c r="E65" s="50" t="s">
        <v>69</v>
      </c>
      <c r="F65" s="141">
        <f t="shared" si="5"/>
        <v>20.399999999999999</v>
      </c>
      <c r="G65" s="141">
        <f t="shared" si="5"/>
        <v>21.5</v>
      </c>
      <c r="H65" s="141">
        <f t="shared" si="5"/>
        <v>22.1</v>
      </c>
    </row>
    <row r="66" spans="1:8" ht="36">
      <c r="A66" s="27" t="s">
        <v>259</v>
      </c>
      <c r="B66" s="28" t="s">
        <v>26</v>
      </c>
      <c r="C66" s="102" t="s">
        <v>430</v>
      </c>
      <c r="D66" s="28"/>
      <c r="E66" s="60" t="s">
        <v>70</v>
      </c>
      <c r="F66" s="141">
        <f t="shared" si="5"/>
        <v>20.399999999999999</v>
      </c>
      <c r="G66" s="141">
        <f t="shared" si="5"/>
        <v>21.5</v>
      </c>
      <c r="H66" s="141">
        <f t="shared" si="5"/>
        <v>22.1</v>
      </c>
    </row>
    <row r="67" spans="1:8" ht="60">
      <c r="A67" s="22" t="s">
        <v>259</v>
      </c>
      <c r="B67" s="12" t="s">
        <v>26</v>
      </c>
      <c r="C67" s="103">
        <v>9950051200</v>
      </c>
      <c r="D67" s="32"/>
      <c r="E67" s="36" t="s">
        <v>370</v>
      </c>
      <c r="F67" s="142">
        <f t="shared" si="5"/>
        <v>20.399999999999999</v>
      </c>
      <c r="G67" s="142">
        <f t="shared" si="5"/>
        <v>21.5</v>
      </c>
      <c r="H67" s="142">
        <f t="shared" si="5"/>
        <v>22.1</v>
      </c>
    </row>
    <row r="68" spans="1:8" ht="36">
      <c r="A68" s="22" t="s">
        <v>259</v>
      </c>
      <c r="B68" s="12" t="s">
        <v>26</v>
      </c>
      <c r="C68" s="91">
        <v>9950051200</v>
      </c>
      <c r="D68" s="31" t="s">
        <v>261</v>
      </c>
      <c r="E68" s="51" t="s">
        <v>676</v>
      </c>
      <c r="F68" s="142">
        <f t="shared" si="5"/>
        <v>20.399999999999999</v>
      </c>
      <c r="G68" s="142">
        <f t="shared" si="5"/>
        <v>21.5</v>
      </c>
      <c r="H68" s="142">
        <f t="shared" si="5"/>
        <v>22.1</v>
      </c>
    </row>
    <row r="69" spans="1:8">
      <c r="A69" s="22" t="s">
        <v>259</v>
      </c>
      <c r="B69" s="12" t="s">
        <v>26</v>
      </c>
      <c r="C69" s="91">
        <v>9950051200</v>
      </c>
      <c r="D69" s="22" t="s">
        <v>263</v>
      </c>
      <c r="E69" s="50" t="s">
        <v>673</v>
      </c>
      <c r="F69" s="142">
        <v>20.399999999999999</v>
      </c>
      <c r="G69" s="141">
        <v>21.5</v>
      </c>
      <c r="H69" s="141">
        <v>22.1</v>
      </c>
    </row>
    <row r="70" spans="1:8" ht="60">
      <c r="A70" s="108" t="s">
        <v>259</v>
      </c>
      <c r="B70" s="108" t="s">
        <v>22</v>
      </c>
      <c r="C70" s="106"/>
      <c r="D70" s="108"/>
      <c r="E70" s="107" t="s">
        <v>34</v>
      </c>
      <c r="F70" s="150">
        <f>F71</f>
        <v>15740.518</v>
      </c>
      <c r="G70" s="150">
        <f>G71</f>
        <v>13167.5</v>
      </c>
      <c r="H70" s="150">
        <f>H71</f>
        <v>13167.911</v>
      </c>
    </row>
    <row r="71" spans="1:8" ht="24">
      <c r="A71" s="22" t="s">
        <v>259</v>
      </c>
      <c r="B71" s="22" t="s">
        <v>22</v>
      </c>
      <c r="C71" s="12" t="s">
        <v>133</v>
      </c>
      <c r="D71" s="22"/>
      <c r="E71" s="50" t="s">
        <v>69</v>
      </c>
      <c r="F71" s="150">
        <f>F72+F79</f>
        <v>15740.518</v>
      </c>
      <c r="G71" s="150">
        <f>G72+G79</f>
        <v>13167.5</v>
      </c>
      <c r="H71" s="150">
        <f>H72+H79</f>
        <v>13167.911</v>
      </c>
    </row>
    <row r="72" spans="1:8" ht="36">
      <c r="A72" s="22" t="s">
        <v>259</v>
      </c>
      <c r="B72" s="22" t="s">
        <v>22</v>
      </c>
      <c r="C72" s="12" t="s">
        <v>430</v>
      </c>
      <c r="D72" s="12"/>
      <c r="E72" s="50" t="s">
        <v>70</v>
      </c>
      <c r="F72" s="141">
        <f>F73</f>
        <v>2310.373</v>
      </c>
      <c r="G72" s="141">
        <f>G73</f>
        <v>0</v>
      </c>
      <c r="H72" s="141">
        <f>H73</f>
        <v>0</v>
      </c>
    </row>
    <row r="73" spans="1:8" ht="48">
      <c r="A73" s="22" t="s">
        <v>259</v>
      </c>
      <c r="B73" s="22" t="s">
        <v>22</v>
      </c>
      <c r="C73" s="12" t="s">
        <v>441</v>
      </c>
      <c r="D73" s="22"/>
      <c r="E73" s="50" t="s">
        <v>321</v>
      </c>
      <c r="F73" s="141">
        <f>F74+F77</f>
        <v>2310.373</v>
      </c>
      <c r="G73" s="141">
        <f>G74+G77</f>
        <v>0</v>
      </c>
      <c r="H73" s="141">
        <f>H74+H77</f>
        <v>0</v>
      </c>
    </row>
    <row r="74" spans="1:8" ht="84">
      <c r="A74" s="22" t="s">
        <v>259</v>
      </c>
      <c r="B74" s="22" t="s">
        <v>22</v>
      </c>
      <c r="C74" s="12" t="s">
        <v>441</v>
      </c>
      <c r="D74" s="31" t="s">
        <v>565</v>
      </c>
      <c r="E74" s="51" t="s">
        <v>566</v>
      </c>
      <c r="F74" s="141">
        <f>F75+F76</f>
        <v>1954.539</v>
      </c>
      <c r="G74" s="141">
        <f>G75+G76</f>
        <v>0</v>
      </c>
      <c r="H74" s="141">
        <f>H75+H76</f>
        <v>0</v>
      </c>
    </row>
    <row r="75" spans="1:8" ht="24">
      <c r="A75" s="22" t="s">
        <v>259</v>
      </c>
      <c r="B75" s="22" t="s">
        <v>22</v>
      </c>
      <c r="C75" s="12" t="s">
        <v>441</v>
      </c>
      <c r="D75" s="32" t="s">
        <v>568</v>
      </c>
      <c r="E75" s="52" t="s">
        <v>569</v>
      </c>
      <c r="F75" s="141">
        <v>1501.229</v>
      </c>
      <c r="G75" s="141">
        <v>0</v>
      </c>
      <c r="H75" s="141">
        <v>0</v>
      </c>
    </row>
    <row r="76" spans="1:8" ht="60">
      <c r="A76" s="22" t="s">
        <v>259</v>
      </c>
      <c r="B76" s="22" t="s">
        <v>22</v>
      </c>
      <c r="C76" s="12" t="s">
        <v>441</v>
      </c>
      <c r="D76" s="32">
        <v>129</v>
      </c>
      <c r="E76" s="52" t="s">
        <v>713</v>
      </c>
      <c r="F76" s="141">
        <v>453.31</v>
      </c>
      <c r="G76" s="141">
        <v>0</v>
      </c>
      <c r="H76" s="141">
        <v>0</v>
      </c>
    </row>
    <row r="77" spans="1:8" ht="36">
      <c r="A77" s="22" t="s">
        <v>259</v>
      </c>
      <c r="B77" s="22" t="s">
        <v>22</v>
      </c>
      <c r="C77" s="12" t="s">
        <v>441</v>
      </c>
      <c r="D77" s="31" t="s">
        <v>261</v>
      </c>
      <c r="E77" s="51" t="s">
        <v>714</v>
      </c>
      <c r="F77" s="141">
        <f>F78</f>
        <v>355.834</v>
      </c>
      <c r="G77" s="141">
        <f>G78</f>
        <v>0</v>
      </c>
      <c r="H77" s="141">
        <f>H78</f>
        <v>0</v>
      </c>
    </row>
    <row r="78" spans="1:8">
      <c r="A78" s="22" t="s">
        <v>259</v>
      </c>
      <c r="B78" s="22" t="s">
        <v>22</v>
      </c>
      <c r="C78" s="12" t="s">
        <v>441</v>
      </c>
      <c r="D78" s="22" t="s">
        <v>263</v>
      </c>
      <c r="E78" s="50" t="s">
        <v>715</v>
      </c>
      <c r="F78" s="141">
        <v>355.834</v>
      </c>
      <c r="G78" s="159">
        <v>0</v>
      </c>
      <c r="H78" s="159">
        <v>0</v>
      </c>
    </row>
    <row r="79" spans="1:8" ht="36">
      <c r="A79" s="22" t="s">
        <v>259</v>
      </c>
      <c r="B79" s="22" t="s">
        <v>22</v>
      </c>
      <c r="C79" s="12" t="s">
        <v>132</v>
      </c>
      <c r="D79" s="22"/>
      <c r="E79" s="50" t="s">
        <v>66</v>
      </c>
      <c r="F79" s="141">
        <f>F80+F85+F92</f>
        <v>13430.145</v>
      </c>
      <c r="G79" s="141">
        <f t="shared" ref="G79:H79" si="6">G80+G85+G92</f>
        <v>13167.5</v>
      </c>
      <c r="H79" s="141">
        <f t="shared" si="6"/>
        <v>13167.911</v>
      </c>
    </row>
    <row r="80" spans="1:8" ht="36">
      <c r="A80" s="22" t="s">
        <v>259</v>
      </c>
      <c r="B80" s="22" t="s">
        <v>22</v>
      </c>
      <c r="C80" s="12" t="s">
        <v>343</v>
      </c>
      <c r="D80" s="22"/>
      <c r="E80" s="50" t="s">
        <v>134</v>
      </c>
      <c r="F80" s="141">
        <f>F81</f>
        <v>7088.7540000000008</v>
      </c>
      <c r="G80" s="141">
        <f>G81</f>
        <v>6616</v>
      </c>
      <c r="H80" s="141">
        <f>H81</f>
        <v>6616</v>
      </c>
    </row>
    <row r="81" spans="1:8" ht="84">
      <c r="A81" s="22" t="s">
        <v>259</v>
      </c>
      <c r="B81" s="22" t="s">
        <v>22</v>
      </c>
      <c r="C81" s="12" t="s">
        <v>343</v>
      </c>
      <c r="D81" s="31" t="s">
        <v>565</v>
      </c>
      <c r="E81" s="51" t="s">
        <v>566</v>
      </c>
      <c r="F81" s="141">
        <f>F82+F84+F83</f>
        <v>7088.7540000000008</v>
      </c>
      <c r="G81" s="141">
        <f>G82+G84+G83</f>
        <v>6616</v>
      </c>
      <c r="H81" s="141">
        <f>H82+H84+H83</f>
        <v>6616</v>
      </c>
    </row>
    <row r="82" spans="1:8" ht="24">
      <c r="A82" s="22" t="s">
        <v>259</v>
      </c>
      <c r="B82" s="22" t="s">
        <v>22</v>
      </c>
      <c r="C82" s="12" t="s">
        <v>343</v>
      </c>
      <c r="D82" s="32" t="s">
        <v>567</v>
      </c>
      <c r="E82" s="52" t="s">
        <v>179</v>
      </c>
      <c r="F82" s="141">
        <v>5444.5110000000004</v>
      </c>
      <c r="G82" s="141">
        <v>3981</v>
      </c>
      <c r="H82" s="141">
        <v>3981</v>
      </c>
    </row>
    <row r="83" spans="1:8" ht="24">
      <c r="A83" s="22" t="s">
        <v>259</v>
      </c>
      <c r="B83" s="22" t="s">
        <v>22</v>
      </c>
      <c r="C83" s="12" t="s">
        <v>343</v>
      </c>
      <c r="D83" s="32" t="s">
        <v>568</v>
      </c>
      <c r="E83" s="52" t="s">
        <v>569</v>
      </c>
      <c r="F83" s="141">
        <v>0</v>
      </c>
      <c r="G83" s="141">
        <v>1100</v>
      </c>
      <c r="H83" s="141">
        <v>1100</v>
      </c>
    </row>
    <row r="84" spans="1:8" ht="60">
      <c r="A84" s="22" t="s">
        <v>259</v>
      </c>
      <c r="B84" s="22" t="s">
        <v>22</v>
      </c>
      <c r="C84" s="12" t="s">
        <v>343</v>
      </c>
      <c r="D84" s="32">
        <v>129</v>
      </c>
      <c r="E84" s="52" t="s">
        <v>181</v>
      </c>
      <c r="F84" s="141">
        <v>1644.2429999999999</v>
      </c>
      <c r="G84" s="141">
        <v>1535</v>
      </c>
      <c r="H84" s="141">
        <v>1535</v>
      </c>
    </row>
    <row r="85" spans="1:8" ht="36">
      <c r="A85" s="22" t="s">
        <v>259</v>
      </c>
      <c r="B85" s="22" t="s">
        <v>22</v>
      </c>
      <c r="C85" s="35" t="s">
        <v>440</v>
      </c>
      <c r="D85" s="22"/>
      <c r="E85" s="50" t="s">
        <v>67</v>
      </c>
      <c r="F85" s="141">
        <f>F86+F90</f>
        <v>2726.7429999999999</v>
      </c>
      <c r="G85" s="141">
        <f>G86+G90</f>
        <v>2742.5</v>
      </c>
      <c r="H85" s="141">
        <f>H86+H90</f>
        <v>2742.5</v>
      </c>
    </row>
    <row r="86" spans="1:8" ht="84">
      <c r="A86" s="22" t="s">
        <v>259</v>
      </c>
      <c r="B86" s="22" t="s">
        <v>22</v>
      </c>
      <c r="C86" s="35" t="s">
        <v>440</v>
      </c>
      <c r="D86" s="31" t="s">
        <v>565</v>
      </c>
      <c r="E86" s="51" t="s">
        <v>566</v>
      </c>
      <c r="F86" s="141">
        <f>F87+F88+F89</f>
        <v>2666.2129999999997</v>
      </c>
      <c r="G86" s="141">
        <f>G87+G88+G89</f>
        <v>2669.8</v>
      </c>
      <c r="H86" s="141">
        <f>H87+H88+H89</f>
        <v>2669.8</v>
      </c>
    </row>
    <row r="87" spans="1:8" ht="24">
      <c r="A87" s="22" t="s">
        <v>259</v>
      </c>
      <c r="B87" s="22" t="s">
        <v>22</v>
      </c>
      <c r="C87" s="35" t="s">
        <v>440</v>
      </c>
      <c r="D87" s="32" t="s">
        <v>567</v>
      </c>
      <c r="E87" s="52" t="s">
        <v>179</v>
      </c>
      <c r="F87" s="141">
        <v>1619.587</v>
      </c>
      <c r="G87" s="141">
        <v>1604</v>
      </c>
      <c r="H87" s="141">
        <v>1604</v>
      </c>
    </row>
    <row r="88" spans="1:8" ht="24">
      <c r="A88" s="22" t="s">
        <v>259</v>
      </c>
      <c r="B88" s="22" t="s">
        <v>22</v>
      </c>
      <c r="C88" s="35" t="s">
        <v>440</v>
      </c>
      <c r="D88" s="32" t="s">
        <v>568</v>
      </c>
      <c r="E88" s="52" t="s">
        <v>569</v>
      </c>
      <c r="F88" s="141">
        <v>428.19600000000003</v>
      </c>
      <c r="G88" s="141">
        <v>446.8</v>
      </c>
      <c r="H88" s="141">
        <v>446.8</v>
      </c>
    </row>
    <row r="89" spans="1:8" ht="60">
      <c r="A89" s="22" t="s">
        <v>259</v>
      </c>
      <c r="B89" s="22" t="s">
        <v>22</v>
      </c>
      <c r="C89" s="35" t="s">
        <v>440</v>
      </c>
      <c r="D89" s="32">
        <v>129</v>
      </c>
      <c r="E89" s="52" t="s">
        <v>181</v>
      </c>
      <c r="F89" s="141">
        <v>618.42999999999995</v>
      </c>
      <c r="G89" s="141">
        <v>619</v>
      </c>
      <c r="H89" s="141">
        <v>619</v>
      </c>
    </row>
    <row r="90" spans="1:8" ht="36">
      <c r="A90" s="22" t="s">
        <v>259</v>
      </c>
      <c r="B90" s="22" t="s">
        <v>22</v>
      </c>
      <c r="C90" s="35" t="s">
        <v>440</v>
      </c>
      <c r="D90" s="31" t="s">
        <v>261</v>
      </c>
      <c r="E90" s="51" t="s">
        <v>676</v>
      </c>
      <c r="F90" s="141">
        <f>F91</f>
        <v>60.53</v>
      </c>
      <c r="G90" s="141">
        <f>G91</f>
        <v>72.7</v>
      </c>
      <c r="H90" s="141">
        <f>H91</f>
        <v>72.7</v>
      </c>
    </row>
    <row r="91" spans="1:8" ht="24">
      <c r="A91" s="27" t="s">
        <v>259</v>
      </c>
      <c r="B91" s="27" t="s">
        <v>22</v>
      </c>
      <c r="C91" s="120" t="s">
        <v>440</v>
      </c>
      <c r="D91" s="22" t="s">
        <v>263</v>
      </c>
      <c r="E91" s="50" t="s">
        <v>673</v>
      </c>
      <c r="F91" s="153">
        <v>60.53</v>
      </c>
      <c r="G91" s="153">
        <v>72.7</v>
      </c>
      <c r="H91" s="153">
        <v>72.7</v>
      </c>
    </row>
    <row r="92" spans="1:8" ht="60">
      <c r="A92" s="22" t="s">
        <v>259</v>
      </c>
      <c r="B92" s="22" t="s">
        <v>22</v>
      </c>
      <c r="C92" s="12" t="s">
        <v>345</v>
      </c>
      <c r="D92" s="32"/>
      <c r="E92" s="52" t="s">
        <v>529</v>
      </c>
      <c r="F92" s="141">
        <f>F93</f>
        <v>3614.6480000000001</v>
      </c>
      <c r="G92" s="141">
        <f>G93</f>
        <v>3809</v>
      </c>
      <c r="H92" s="141">
        <f>H93</f>
        <v>3809.4110000000001</v>
      </c>
    </row>
    <row r="93" spans="1:8" ht="84">
      <c r="A93" s="22" t="s">
        <v>259</v>
      </c>
      <c r="B93" s="22" t="s">
        <v>22</v>
      </c>
      <c r="C93" s="12" t="s">
        <v>345</v>
      </c>
      <c r="D93" s="31" t="s">
        <v>565</v>
      </c>
      <c r="E93" s="51" t="s">
        <v>566</v>
      </c>
      <c r="F93" s="141">
        <f>F94+F96+F95</f>
        <v>3614.6480000000001</v>
      </c>
      <c r="G93" s="141">
        <f>G94+G96+G95</f>
        <v>3809</v>
      </c>
      <c r="H93" s="141">
        <f>H94+H96+H95</f>
        <v>3809.4110000000001</v>
      </c>
    </row>
    <row r="94" spans="1:8" ht="24">
      <c r="A94" s="22" t="s">
        <v>259</v>
      </c>
      <c r="B94" s="22" t="s">
        <v>22</v>
      </c>
      <c r="C94" s="12" t="s">
        <v>345</v>
      </c>
      <c r="D94" s="32" t="s">
        <v>567</v>
      </c>
      <c r="E94" s="52" t="s">
        <v>179</v>
      </c>
      <c r="F94" s="141">
        <v>2615.625</v>
      </c>
      <c r="G94" s="141">
        <v>2295</v>
      </c>
      <c r="H94" s="141">
        <v>2295</v>
      </c>
    </row>
    <row r="95" spans="1:8" ht="24">
      <c r="A95" s="22" t="s">
        <v>259</v>
      </c>
      <c r="B95" s="22" t="s">
        <v>22</v>
      </c>
      <c r="C95" s="12" t="s">
        <v>345</v>
      </c>
      <c r="D95" s="32" t="s">
        <v>568</v>
      </c>
      <c r="E95" s="52" t="s">
        <v>569</v>
      </c>
      <c r="F95" s="141">
        <v>160.74100000000001</v>
      </c>
      <c r="G95" s="141">
        <v>650</v>
      </c>
      <c r="H95" s="141">
        <v>650</v>
      </c>
    </row>
    <row r="96" spans="1:8" ht="60">
      <c r="A96" s="22" t="s">
        <v>259</v>
      </c>
      <c r="B96" s="22" t="s">
        <v>22</v>
      </c>
      <c r="C96" s="12" t="s">
        <v>345</v>
      </c>
      <c r="D96" s="32">
        <v>129</v>
      </c>
      <c r="E96" s="52" t="s">
        <v>181</v>
      </c>
      <c r="F96" s="141">
        <v>838.28200000000004</v>
      </c>
      <c r="G96" s="141">
        <v>864</v>
      </c>
      <c r="H96" s="141">
        <v>864.41099999999994</v>
      </c>
    </row>
    <row r="97" spans="1:8">
      <c r="A97" s="108" t="s">
        <v>259</v>
      </c>
      <c r="B97" s="108" t="s">
        <v>327</v>
      </c>
      <c r="C97" s="106"/>
      <c r="D97" s="108"/>
      <c r="E97" s="107" t="s">
        <v>303</v>
      </c>
      <c r="F97" s="140">
        <f>F100</f>
        <v>10</v>
      </c>
      <c r="G97" s="140">
        <f>G100</f>
        <v>200</v>
      </c>
      <c r="H97" s="140">
        <f>H100</f>
        <v>200</v>
      </c>
    </row>
    <row r="98" spans="1:8" ht="24">
      <c r="A98" s="22" t="s">
        <v>259</v>
      </c>
      <c r="B98" s="22" t="s">
        <v>327</v>
      </c>
      <c r="C98" s="12" t="s">
        <v>133</v>
      </c>
      <c r="D98" s="12"/>
      <c r="E98" s="50" t="s">
        <v>69</v>
      </c>
      <c r="F98" s="141">
        <f>F100</f>
        <v>10</v>
      </c>
      <c r="G98" s="141">
        <f>G100</f>
        <v>200</v>
      </c>
      <c r="H98" s="141">
        <f>H100</f>
        <v>200</v>
      </c>
    </row>
    <row r="99" spans="1:8" ht="24">
      <c r="A99" s="22" t="s">
        <v>259</v>
      </c>
      <c r="B99" s="22" t="s">
        <v>327</v>
      </c>
      <c r="C99" s="12" t="s">
        <v>185</v>
      </c>
      <c r="D99" s="12"/>
      <c r="E99" s="50" t="s">
        <v>186</v>
      </c>
      <c r="F99" s="141">
        <f>F100</f>
        <v>10</v>
      </c>
      <c r="G99" s="141">
        <f>G100</f>
        <v>200</v>
      </c>
      <c r="H99" s="141">
        <f>H100</f>
        <v>200</v>
      </c>
    </row>
    <row r="100" spans="1:8" ht="24">
      <c r="A100" s="22" t="s">
        <v>259</v>
      </c>
      <c r="B100" s="22" t="s">
        <v>327</v>
      </c>
      <c r="C100" s="12" t="s">
        <v>346</v>
      </c>
      <c r="D100" s="22"/>
      <c r="E100" s="50" t="s">
        <v>562</v>
      </c>
      <c r="F100" s="141">
        <f>F102</f>
        <v>10</v>
      </c>
      <c r="G100" s="141">
        <f>G102</f>
        <v>200</v>
      </c>
      <c r="H100" s="141">
        <f>H102</f>
        <v>200</v>
      </c>
    </row>
    <row r="101" spans="1:8">
      <c r="A101" s="22" t="s">
        <v>259</v>
      </c>
      <c r="B101" s="22" t="s">
        <v>327</v>
      </c>
      <c r="C101" s="12" t="s">
        <v>346</v>
      </c>
      <c r="D101" s="22">
        <v>800</v>
      </c>
      <c r="E101" s="50" t="s">
        <v>268</v>
      </c>
      <c r="F101" s="141">
        <f>F102</f>
        <v>10</v>
      </c>
      <c r="G101" s="141">
        <v>200</v>
      </c>
      <c r="H101" s="141">
        <v>200</v>
      </c>
    </row>
    <row r="102" spans="1:8">
      <c r="A102" s="22" t="s">
        <v>259</v>
      </c>
      <c r="B102" s="22" t="s">
        <v>327</v>
      </c>
      <c r="C102" s="12" t="s">
        <v>346</v>
      </c>
      <c r="D102" s="22" t="s">
        <v>63</v>
      </c>
      <c r="E102" s="50" t="s">
        <v>68</v>
      </c>
      <c r="F102" s="141">
        <v>10</v>
      </c>
      <c r="G102" s="141">
        <v>200</v>
      </c>
      <c r="H102" s="141">
        <v>200</v>
      </c>
    </row>
    <row r="103" spans="1:8" ht="24">
      <c r="A103" s="108" t="s">
        <v>259</v>
      </c>
      <c r="B103" s="108" t="s">
        <v>23</v>
      </c>
      <c r="C103" s="126"/>
      <c r="D103" s="127"/>
      <c r="E103" s="107" t="s">
        <v>24</v>
      </c>
      <c r="F103" s="140">
        <f>F110+F104</f>
        <v>44843.703000000001</v>
      </c>
      <c r="G103" s="140">
        <f>G110+G104</f>
        <v>39360.799999999996</v>
      </c>
      <c r="H103" s="140">
        <f>H110+H104</f>
        <v>39360.799999999996</v>
      </c>
    </row>
    <row r="104" spans="1:8" ht="36">
      <c r="A104" s="22" t="s">
        <v>259</v>
      </c>
      <c r="B104" s="22" t="s">
        <v>23</v>
      </c>
      <c r="C104" s="12" t="s">
        <v>413</v>
      </c>
      <c r="D104" s="22"/>
      <c r="E104" s="50" t="s">
        <v>99</v>
      </c>
      <c r="F104" s="141">
        <f>F105</f>
        <v>116.26300000000001</v>
      </c>
      <c r="G104" s="141">
        <f t="shared" ref="G104:H108" si="7">G105</f>
        <v>170</v>
      </c>
      <c r="H104" s="141">
        <f t="shared" si="7"/>
        <v>170</v>
      </c>
    </row>
    <row r="105" spans="1:8" ht="60">
      <c r="A105" s="22" t="s">
        <v>259</v>
      </c>
      <c r="B105" s="22" t="s">
        <v>23</v>
      </c>
      <c r="C105" s="12" t="s">
        <v>414</v>
      </c>
      <c r="D105" s="22"/>
      <c r="E105" s="50" t="s">
        <v>359</v>
      </c>
      <c r="F105" s="141">
        <f>F106</f>
        <v>116.26300000000001</v>
      </c>
      <c r="G105" s="141">
        <f t="shared" si="7"/>
        <v>170</v>
      </c>
      <c r="H105" s="141">
        <f t="shared" si="7"/>
        <v>170</v>
      </c>
    </row>
    <row r="106" spans="1:8" ht="36">
      <c r="A106" s="22" t="s">
        <v>259</v>
      </c>
      <c r="B106" s="22" t="s">
        <v>23</v>
      </c>
      <c r="C106" s="12" t="s">
        <v>416</v>
      </c>
      <c r="D106" s="22"/>
      <c r="E106" s="50" t="s">
        <v>360</v>
      </c>
      <c r="F106" s="141">
        <f>F107</f>
        <v>116.26300000000001</v>
      </c>
      <c r="G106" s="141">
        <f t="shared" si="7"/>
        <v>170</v>
      </c>
      <c r="H106" s="141">
        <f t="shared" si="7"/>
        <v>170</v>
      </c>
    </row>
    <row r="107" spans="1:8" ht="36">
      <c r="A107" s="22" t="s">
        <v>259</v>
      </c>
      <c r="B107" s="22" t="s">
        <v>23</v>
      </c>
      <c r="C107" s="12" t="s">
        <v>647</v>
      </c>
      <c r="D107" s="22"/>
      <c r="E107" s="50" t="s">
        <v>646</v>
      </c>
      <c r="F107" s="141">
        <f>F108</f>
        <v>116.26300000000001</v>
      </c>
      <c r="G107" s="141">
        <f t="shared" si="7"/>
        <v>170</v>
      </c>
      <c r="H107" s="141">
        <f t="shared" si="7"/>
        <v>170</v>
      </c>
    </row>
    <row r="108" spans="1:8" ht="36">
      <c r="A108" s="22" t="s">
        <v>259</v>
      </c>
      <c r="B108" s="22" t="s">
        <v>23</v>
      </c>
      <c r="C108" s="12" t="s">
        <v>647</v>
      </c>
      <c r="D108" s="31" t="s">
        <v>261</v>
      </c>
      <c r="E108" s="51" t="s">
        <v>676</v>
      </c>
      <c r="F108" s="141">
        <f>F109</f>
        <v>116.26300000000001</v>
      </c>
      <c r="G108" s="141">
        <f t="shared" si="7"/>
        <v>170</v>
      </c>
      <c r="H108" s="141">
        <f t="shared" si="7"/>
        <v>170</v>
      </c>
    </row>
    <row r="109" spans="1:8">
      <c r="A109" s="22" t="s">
        <v>259</v>
      </c>
      <c r="B109" s="22" t="s">
        <v>23</v>
      </c>
      <c r="C109" s="12" t="s">
        <v>647</v>
      </c>
      <c r="D109" s="22" t="s">
        <v>263</v>
      </c>
      <c r="E109" s="50" t="s">
        <v>673</v>
      </c>
      <c r="F109" s="141">
        <v>116.26300000000001</v>
      </c>
      <c r="G109" s="141">
        <v>170</v>
      </c>
      <c r="H109" s="141">
        <v>170</v>
      </c>
    </row>
    <row r="110" spans="1:8" ht="24">
      <c r="A110" s="22" t="s">
        <v>259</v>
      </c>
      <c r="B110" s="22" t="s">
        <v>23</v>
      </c>
      <c r="C110" s="12" t="s">
        <v>133</v>
      </c>
      <c r="D110" s="22"/>
      <c r="E110" s="50" t="s">
        <v>69</v>
      </c>
      <c r="F110" s="141">
        <f>F111+F124+F162</f>
        <v>44727.44</v>
      </c>
      <c r="G110" s="141">
        <f>G111+G124+G162</f>
        <v>39190.799999999996</v>
      </c>
      <c r="H110" s="141">
        <f>H111+H124+H162</f>
        <v>39190.799999999996</v>
      </c>
    </row>
    <row r="111" spans="1:8" ht="36">
      <c r="A111" s="22" t="s">
        <v>259</v>
      </c>
      <c r="B111" s="22" t="s">
        <v>23</v>
      </c>
      <c r="C111" s="12" t="s">
        <v>132</v>
      </c>
      <c r="D111" s="22"/>
      <c r="E111" s="50" t="s">
        <v>66</v>
      </c>
      <c r="F111" s="141">
        <f>F112+F119</f>
        <v>9698.0060000000012</v>
      </c>
      <c r="G111" s="141">
        <f>G112+G119</f>
        <v>8239.4</v>
      </c>
      <c r="H111" s="141">
        <f>H112+H119</f>
        <v>8239.4</v>
      </c>
    </row>
    <row r="112" spans="1:8" ht="36">
      <c r="A112" s="22" t="s">
        <v>259</v>
      </c>
      <c r="B112" s="22" t="s">
        <v>23</v>
      </c>
      <c r="C112" s="12" t="s">
        <v>343</v>
      </c>
      <c r="D112" s="22"/>
      <c r="E112" s="50" t="s">
        <v>134</v>
      </c>
      <c r="F112" s="141">
        <f>F113+F117</f>
        <v>5468.6639999999998</v>
      </c>
      <c r="G112" s="141">
        <f>G113+G117</f>
        <v>4474.5</v>
      </c>
      <c r="H112" s="141">
        <f>H113+H117</f>
        <v>4474.5</v>
      </c>
    </row>
    <row r="113" spans="1:8" ht="84">
      <c r="A113" s="22" t="s">
        <v>259</v>
      </c>
      <c r="B113" s="22" t="s">
        <v>23</v>
      </c>
      <c r="C113" s="12" t="s">
        <v>343</v>
      </c>
      <c r="D113" s="31" t="s">
        <v>565</v>
      </c>
      <c r="E113" s="51" t="s">
        <v>566</v>
      </c>
      <c r="F113" s="141">
        <f>F114+F115+F116</f>
        <v>5253.6639999999998</v>
      </c>
      <c r="G113" s="141">
        <f>G114+G115+G116</f>
        <v>4259.5</v>
      </c>
      <c r="H113" s="141">
        <f>H114+H115+H116</f>
        <v>4259.5</v>
      </c>
    </row>
    <row r="114" spans="1:8" ht="24">
      <c r="A114" s="22" t="s">
        <v>259</v>
      </c>
      <c r="B114" s="22" t="s">
        <v>23</v>
      </c>
      <c r="C114" s="12" t="s">
        <v>343</v>
      </c>
      <c r="D114" s="32" t="s">
        <v>567</v>
      </c>
      <c r="E114" s="52" t="s">
        <v>179</v>
      </c>
      <c r="F114" s="141">
        <v>3080.17</v>
      </c>
      <c r="G114" s="141">
        <v>2241.6999999999998</v>
      </c>
      <c r="H114" s="141">
        <v>2241.6999999999998</v>
      </c>
    </row>
    <row r="115" spans="1:8" ht="24">
      <c r="A115" s="22" t="s">
        <v>259</v>
      </c>
      <c r="B115" s="22" t="s">
        <v>23</v>
      </c>
      <c r="C115" s="12" t="s">
        <v>343</v>
      </c>
      <c r="D115" s="32" t="s">
        <v>568</v>
      </c>
      <c r="E115" s="52" t="s">
        <v>569</v>
      </c>
      <c r="F115" s="141">
        <v>963.68200000000002</v>
      </c>
      <c r="G115" s="141">
        <v>1030.0999999999999</v>
      </c>
      <c r="H115" s="141">
        <v>1030.0999999999999</v>
      </c>
    </row>
    <row r="116" spans="1:8" ht="60">
      <c r="A116" s="22" t="s">
        <v>259</v>
      </c>
      <c r="B116" s="22" t="s">
        <v>23</v>
      </c>
      <c r="C116" s="12" t="s">
        <v>343</v>
      </c>
      <c r="D116" s="32">
        <v>129</v>
      </c>
      <c r="E116" s="52" t="s">
        <v>181</v>
      </c>
      <c r="F116" s="141">
        <v>1209.8119999999999</v>
      </c>
      <c r="G116" s="141">
        <v>987.7</v>
      </c>
      <c r="H116" s="141">
        <v>987.7</v>
      </c>
    </row>
    <row r="117" spans="1:8" ht="36">
      <c r="A117" s="22" t="s">
        <v>259</v>
      </c>
      <c r="B117" s="22" t="s">
        <v>23</v>
      </c>
      <c r="C117" s="12" t="s">
        <v>343</v>
      </c>
      <c r="D117" s="31" t="s">
        <v>261</v>
      </c>
      <c r="E117" s="51" t="s">
        <v>676</v>
      </c>
      <c r="F117" s="141">
        <f>F118</f>
        <v>215</v>
      </c>
      <c r="G117" s="141">
        <f>G118</f>
        <v>215</v>
      </c>
      <c r="H117" s="141">
        <f>H118</f>
        <v>215</v>
      </c>
    </row>
    <row r="118" spans="1:8">
      <c r="A118" s="22" t="s">
        <v>259</v>
      </c>
      <c r="B118" s="22" t="s">
        <v>23</v>
      </c>
      <c r="C118" s="12" t="s">
        <v>343</v>
      </c>
      <c r="D118" s="22" t="s">
        <v>263</v>
      </c>
      <c r="E118" s="50" t="s">
        <v>673</v>
      </c>
      <c r="F118" s="141">
        <v>215</v>
      </c>
      <c r="G118" s="141">
        <v>215</v>
      </c>
      <c r="H118" s="141">
        <v>215</v>
      </c>
    </row>
    <row r="119" spans="1:8" ht="60">
      <c r="A119" s="22" t="s">
        <v>259</v>
      </c>
      <c r="B119" s="22" t="s">
        <v>23</v>
      </c>
      <c r="C119" s="12" t="s">
        <v>345</v>
      </c>
      <c r="D119" s="32"/>
      <c r="E119" s="52" t="s">
        <v>529</v>
      </c>
      <c r="F119" s="141">
        <f>F121+F122+F123</f>
        <v>4229.3420000000006</v>
      </c>
      <c r="G119" s="141">
        <f>G121+G122+G123</f>
        <v>3764.8999999999996</v>
      </c>
      <c r="H119" s="141">
        <f>H121+H122+H123</f>
        <v>3764.8999999999996</v>
      </c>
    </row>
    <row r="120" spans="1:8" ht="84">
      <c r="A120" s="22" t="s">
        <v>259</v>
      </c>
      <c r="B120" s="22" t="s">
        <v>23</v>
      </c>
      <c r="C120" s="12" t="s">
        <v>345</v>
      </c>
      <c r="D120" s="31" t="s">
        <v>565</v>
      </c>
      <c r="E120" s="51" t="s">
        <v>566</v>
      </c>
      <c r="F120" s="141">
        <f>F121+F122+F123</f>
        <v>4229.3420000000006</v>
      </c>
      <c r="G120" s="141">
        <f>G121+G122+G123</f>
        <v>3764.8999999999996</v>
      </c>
      <c r="H120" s="141">
        <f>H121+H122+H123</f>
        <v>3764.8999999999996</v>
      </c>
    </row>
    <row r="121" spans="1:8" ht="24">
      <c r="A121" s="22" t="s">
        <v>259</v>
      </c>
      <c r="B121" s="22" t="s">
        <v>23</v>
      </c>
      <c r="C121" s="12" t="s">
        <v>345</v>
      </c>
      <c r="D121" s="32" t="s">
        <v>567</v>
      </c>
      <c r="E121" s="52" t="s">
        <v>179</v>
      </c>
      <c r="F121" s="141">
        <v>2611.625</v>
      </c>
      <c r="G121" s="141">
        <v>2295</v>
      </c>
      <c r="H121" s="141">
        <v>2295</v>
      </c>
    </row>
    <row r="122" spans="1:8" ht="24">
      <c r="A122" s="22" t="s">
        <v>259</v>
      </c>
      <c r="B122" s="22" t="s">
        <v>23</v>
      </c>
      <c r="C122" s="12" t="s">
        <v>345</v>
      </c>
      <c r="D122" s="32" t="s">
        <v>568</v>
      </c>
      <c r="E122" s="52" t="s">
        <v>569</v>
      </c>
      <c r="F122" s="141">
        <v>636.4</v>
      </c>
      <c r="G122" s="141">
        <v>596.6</v>
      </c>
      <c r="H122" s="141">
        <v>596.6</v>
      </c>
    </row>
    <row r="123" spans="1:8" ht="60">
      <c r="A123" s="22" t="s">
        <v>259</v>
      </c>
      <c r="B123" s="22" t="s">
        <v>23</v>
      </c>
      <c r="C123" s="12" t="s">
        <v>345</v>
      </c>
      <c r="D123" s="32">
        <v>129</v>
      </c>
      <c r="E123" s="52" t="s">
        <v>181</v>
      </c>
      <c r="F123" s="141">
        <v>981.31700000000001</v>
      </c>
      <c r="G123" s="141">
        <v>873.3</v>
      </c>
      <c r="H123" s="141">
        <v>873.3</v>
      </c>
    </row>
    <row r="124" spans="1:8" ht="48">
      <c r="A124" s="12" t="s">
        <v>259</v>
      </c>
      <c r="B124" s="12">
        <v>13</v>
      </c>
      <c r="C124" s="12" t="s">
        <v>406</v>
      </c>
      <c r="D124" s="22"/>
      <c r="E124" s="50" t="s">
        <v>407</v>
      </c>
      <c r="F124" s="141">
        <f>F125+F135+F138+F147+F154+F159+F144</f>
        <v>34765.434000000001</v>
      </c>
      <c r="G124" s="141">
        <f>G125+G135+G138+G147+G154+G159</f>
        <v>30687.399999999998</v>
      </c>
      <c r="H124" s="141">
        <f>H125+H135+H138+H147+H154+H159</f>
        <v>30687.399999999998</v>
      </c>
    </row>
    <row r="125" spans="1:8" ht="48">
      <c r="A125" s="12" t="s">
        <v>259</v>
      </c>
      <c r="B125" s="12" t="s">
        <v>23</v>
      </c>
      <c r="C125" s="12" t="s">
        <v>442</v>
      </c>
      <c r="D125" s="32"/>
      <c r="E125" s="56" t="s">
        <v>395</v>
      </c>
      <c r="F125" s="143">
        <f>F126+F130+F132</f>
        <v>18193.012999999999</v>
      </c>
      <c r="G125" s="143">
        <f>G126+G130+G132</f>
        <v>17038.099999999999</v>
      </c>
      <c r="H125" s="143">
        <f>H126+H130+H132</f>
        <v>17038.099999999999</v>
      </c>
    </row>
    <row r="126" spans="1:8" ht="84">
      <c r="A126" s="12" t="s">
        <v>259</v>
      </c>
      <c r="B126" s="12" t="s">
        <v>23</v>
      </c>
      <c r="C126" s="12" t="s">
        <v>442</v>
      </c>
      <c r="D126" s="31" t="s">
        <v>565</v>
      </c>
      <c r="E126" s="51" t="s">
        <v>566</v>
      </c>
      <c r="F126" s="143">
        <f>F127+F128+F129</f>
        <v>7800.4089999999997</v>
      </c>
      <c r="G126" s="143">
        <f>G127+G128+G129</f>
        <v>8340.5</v>
      </c>
      <c r="H126" s="143">
        <f>H127+H128+H129</f>
        <v>8340.5</v>
      </c>
    </row>
    <row r="127" spans="1:8">
      <c r="A127" s="12" t="s">
        <v>259</v>
      </c>
      <c r="B127" s="12" t="s">
        <v>23</v>
      </c>
      <c r="C127" s="12" t="s">
        <v>442</v>
      </c>
      <c r="D127" s="32" t="s">
        <v>572</v>
      </c>
      <c r="E127" s="52" t="s">
        <v>699</v>
      </c>
      <c r="F127" s="143">
        <v>5974.5079999999998</v>
      </c>
      <c r="G127" s="143">
        <v>6389.3</v>
      </c>
      <c r="H127" s="143">
        <v>6389.3</v>
      </c>
    </row>
    <row r="128" spans="1:8" ht="24">
      <c r="A128" s="12" t="s">
        <v>259</v>
      </c>
      <c r="B128" s="12" t="s">
        <v>23</v>
      </c>
      <c r="C128" s="12" t="s">
        <v>442</v>
      </c>
      <c r="D128" s="32">
        <v>112</v>
      </c>
      <c r="E128" s="52" t="s">
        <v>569</v>
      </c>
      <c r="F128" s="143">
        <v>21.6</v>
      </c>
      <c r="G128" s="143">
        <v>21.6</v>
      </c>
      <c r="H128" s="143">
        <v>21.6</v>
      </c>
    </row>
    <row r="129" spans="1:8" ht="60">
      <c r="A129" s="12" t="s">
        <v>259</v>
      </c>
      <c r="B129" s="12" t="s">
        <v>23</v>
      </c>
      <c r="C129" s="12" t="s">
        <v>442</v>
      </c>
      <c r="D129" s="32">
        <v>119</v>
      </c>
      <c r="E129" s="52" t="s">
        <v>362</v>
      </c>
      <c r="F129" s="143">
        <v>1804.3009999999999</v>
      </c>
      <c r="G129" s="143">
        <v>1929.6</v>
      </c>
      <c r="H129" s="143">
        <v>1929.6</v>
      </c>
    </row>
    <row r="130" spans="1:8" ht="36">
      <c r="A130" s="12" t="s">
        <v>259</v>
      </c>
      <c r="B130" s="12" t="s">
        <v>23</v>
      </c>
      <c r="C130" s="12" t="s">
        <v>442</v>
      </c>
      <c r="D130" s="31" t="s">
        <v>261</v>
      </c>
      <c r="E130" s="51" t="s">
        <v>676</v>
      </c>
      <c r="F130" s="143">
        <f>F131</f>
        <v>10335.004000000001</v>
      </c>
      <c r="G130" s="143">
        <f>G131</f>
        <v>8640</v>
      </c>
      <c r="H130" s="143">
        <f>H131</f>
        <v>8640</v>
      </c>
    </row>
    <row r="131" spans="1:8">
      <c r="A131" s="12" t="s">
        <v>259</v>
      </c>
      <c r="B131" s="12" t="s">
        <v>23</v>
      </c>
      <c r="C131" s="12" t="s">
        <v>442</v>
      </c>
      <c r="D131" s="22" t="s">
        <v>263</v>
      </c>
      <c r="E131" s="50" t="s">
        <v>673</v>
      </c>
      <c r="F131" s="143">
        <v>10335.004000000001</v>
      </c>
      <c r="G131" s="143">
        <v>8640</v>
      </c>
      <c r="H131" s="143">
        <v>8640</v>
      </c>
    </row>
    <row r="132" spans="1:8">
      <c r="A132" s="12" t="s">
        <v>259</v>
      </c>
      <c r="B132" s="12" t="s">
        <v>23</v>
      </c>
      <c r="C132" s="12" t="s">
        <v>442</v>
      </c>
      <c r="D132" s="31" t="s">
        <v>267</v>
      </c>
      <c r="E132" s="51" t="s">
        <v>268</v>
      </c>
      <c r="F132" s="141">
        <f>F134+F133</f>
        <v>57.6</v>
      </c>
      <c r="G132" s="141">
        <f>G134+G133</f>
        <v>57.6</v>
      </c>
      <c r="H132" s="141">
        <f>H134+H133</f>
        <v>57.6</v>
      </c>
    </row>
    <row r="133" spans="1:8" ht="24">
      <c r="A133" s="12" t="s">
        <v>259</v>
      </c>
      <c r="B133" s="12" t="s">
        <v>23</v>
      </c>
      <c r="C133" s="12" t="s">
        <v>442</v>
      </c>
      <c r="D133" s="31">
        <v>851</v>
      </c>
      <c r="E133" s="51" t="s">
        <v>601</v>
      </c>
      <c r="F133" s="141">
        <v>31</v>
      </c>
      <c r="G133" s="141">
        <v>38.5</v>
      </c>
      <c r="H133" s="141">
        <v>38.5</v>
      </c>
    </row>
    <row r="134" spans="1:8">
      <c r="A134" s="12" t="s">
        <v>259</v>
      </c>
      <c r="B134" s="12" t="s">
        <v>23</v>
      </c>
      <c r="C134" s="12" t="s">
        <v>442</v>
      </c>
      <c r="D134" s="22" t="s">
        <v>570</v>
      </c>
      <c r="E134" s="52" t="s">
        <v>682</v>
      </c>
      <c r="F134" s="141">
        <v>26.6</v>
      </c>
      <c r="G134" s="141">
        <v>19.100000000000001</v>
      </c>
      <c r="H134" s="141">
        <v>19.100000000000001</v>
      </c>
    </row>
    <row r="135" spans="1:8" ht="48">
      <c r="A135" s="12" t="s">
        <v>259</v>
      </c>
      <c r="B135" s="12">
        <v>13</v>
      </c>
      <c r="C135" s="12" t="s">
        <v>443</v>
      </c>
      <c r="D135" s="22"/>
      <c r="E135" s="50" t="s">
        <v>408</v>
      </c>
      <c r="F135" s="151">
        <f t="shared" ref="F135:F136" si="8">F136</f>
        <v>367.49</v>
      </c>
      <c r="G135" s="151">
        <f t="shared" ref="G135:H136" si="9">G136</f>
        <v>205.5</v>
      </c>
      <c r="H135" s="151">
        <f t="shared" si="9"/>
        <v>205.5</v>
      </c>
    </row>
    <row r="136" spans="1:8" ht="36">
      <c r="A136" s="12" t="s">
        <v>259</v>
      </c>
      <c r="B136" s="12">
        <v>13</v>
      </c>
      <c r="C136" s="12" t="s">
        <v>443</v>
      </c>
      <c r="D136" s="31" t="s">
        <v>261</v>
      </c>
      <c r="E136" s="51" t="s">
        <v>676</v>
      </c>
      <c r="F136" s="151">
        <f t="shared" si="8"/>
        <v>367.49</v>
      </c>
      <c r="G136" s="151">
        <f t="shared" si="9"/>
        <v>205.5</v>
      </c>
      <c r="H136" s="151">
        <f t="shared" si="9"/>
        <v>205.5</v>
      </c>
    </row>
    <row r="137" spans="1:8">
      <c r="A137" s="12" t="s">
        <v>259</v>
      </c>
      <c r="B137" s="12">
        <v>13</v>
      </c>
      <c r="C137" s="12" t="s">
        <v>443</v>
      </c>
      <c r="D137" s="22" t="s">
        <v>263</v>
      </c>
      <c r="E137" s="50" t="s">
        <v>673</v>
      </c>
      <c r="F137" s="151">
        <v>367.49</v>
      </c>
      <c r="G137" s="151">
        <v>205.5</v>
      </c>
      <c r="H137" s="151">
        <v>205.5</v>
      </c>
    </row>
    <row r="138" spans="1:8" ht="24">
      <c r="A138" s="22" t="s">
        <v>259</v>
      </c>
      <c r="B138" s="22" t="s">
        <v>23</v>
      </c>
      <c r="C138" s="12" t="s">
        <v>527</v>
      </c>
      <c r="D138" s="22"/>
      <c r="E138" s="50" t="s">
        <v>409</v>
      </c>
      <c r="F138" s="141">
        <f>F139+F141</f>
        <v>766.11</v>
      </c>
      <c r="G138" s="141">
        <f>G139</f>
        <v>515</v>
      </c>
      <c r="H138" s="141">
        <f>H139</f>
        <v>515</v>
      </c>
    </row>
    <row r="139" spans="1:8" ht="36">
      <c r="A139" s="22" t="s">
        <v>259</v>
      </c>
      <c r="B139" s="22" t="s">
        <v>23</v>
      </c>
      <c r="C139" s="12" t="s">
        <v>527</v>
      </c>
      <c r="D139" s="31" t="s">
        <v>261</v>
      </c>
      <c r="E139" s="51" t="s">
        <v>676</v>
      </c>
      <c r="F139" s="141">
        <f>F140</f>
        <v>592.51</v>
      </c>
      <c r="G139" s="141">
        <f>G140</f>
        <v>515</v>
      </c>
      <c r="H139" s="141">
        <f>H140</f>
        <v>515</v>
      </c>
    </row>
    <row r="140" spans="1:8">
      <c r="A140" s="22" t="s">
        <v>259</v>
      </c>
      <c r="B140" s="22" t="s">
        <v>23</v>
      </c>
      <c r="C140" s="12" t="s">
        <v>527</v>
      </c>
      <c r="D140" s="22" t="s">
        <v>263</v>
      </c>
      <c r="E140" s="50" t="s">
        <v>673</v>
      </c>
      <c r="F140" s="141">
        <v>592.51</v>
      </c>
      <c r="G140" s="141">
        <v>515</v>
      </c>
      <c r="H140" s="141">
        <v>515</v>
      </c>
    </row>
    <row r="141" spans="1:8">
      <c r="A141" s="22" t="s">
        <v>259</v>
      </c>
      <c r="B141" s="22" t="s">
        <v>23</v>
      </c>
      <c r="C141" s="12" t="s">
        <v>527</v>
      </c>
      <c r="D141" s="31" t="s">
        <v>267</v>
      </c>
      <c r="E141" s="51" t="s">
        <v>268</v>
      </c>
      <c r="F141" s="141">
        <f>F142+F143</f>
        <v>173.6</v>
      </c>
      <c r="G141" s="141">
        <f>G142</f>
        <v>0</v>
      </c>
      <c r="H141" s="141">
        <f>H142</f>
        <v>0</v>
      </c>
    </row>
    <row r="142" spans="1:8" ht="48">
      <c r="A142" s="22" t="s">
        <v>259</v>
      </c>
      <c r="B142" s="22" t="s">
        <v>23</v>
      </c>
      <c r="C142" s="12" t="s">
        <v>527</v>
      </c>
      <c r="D142" s="22">
        <v>831</v>
      </c>
      <c r="E142" s="50" t="s">
        <v>557</v>
      </c>
      <c r="F142" s="141">
        <v>118.6</v>
      </c>
      <c r="G142" s="141">
        <v>0</v>
      </c>
      <c r="H142" s="141">
        <v>0</v>
      </c>
    </row>
    <row r="143" spans="1:8">
      <c r="A143" s="22" t="s">
        <v>259</v>
      </c>
      <c r="B143" s="22" t="s">
        <v>23</v>
      </c>
      <c r="C143" s="12" t="s">
        <v>527</v>
      </c>
      <c r="D143" s="22">
        <v>853</v>
      </c>
      <c r="E143" s="50" t="s">
        <v>776</v>
      </c>
      <c r="F143" s="141">
        <v>55</v>
      </c>
      <c r="G143" s="141">
        <v>0</v>
      </c>
      <c r="H143" s="141">
        <v>0</v>
      </c>
    </row>
    <row r="144" spans="1:8" ht="48">
      <c r="A144" s="12" t="s">
        <v>259</v>
      </c>
      <c r="B144" s="12">
        <v>13</v>
      </c>
      <c r="C144" s="12" t="s">
        <v>2</v>
      </c>
      <c r="D144" s="22"/>
      <c r="E144" s="50" t="s">
        <v>296</v>
      </c>
      <c r="F144" s="151">
        <f>F145</f>
        <v>171.2</v>
      </c>
      <c r="G144" s="151">
        <f t="shared" ref="G144:H145" si="10">G145</f>
        <v>0</v>
      </c>
      <c r="H144" s="151">
        <f t="shared" si="10"/>
        <v>0</v>
      </c>
    </row>
    <row r="145" spans="1:8" ht="36">
      <c r="A145" s="12" t="s">
        <v>259</v>
      </c>
      <c r="B145" s="12">
        <v>13</v>
      </c>
      <c r="C145" s="12" t="s">
        <v>2</v>
      </c>
      <c r="D145" s="31" t="s">
        <v>261</v>
      </c>
      <c r="E145" s="51" t="s">
        <v>676</v>
      </c>
      <c r="F145" s="151">
        <f>F146</f>
        <v>171.2</v>
      </c>
      <c r="G145" s="151">
        <f t="shared" si="10"/>
        <v>0</v>
      </c>
      <c r="H145" s="151">
        <f t="shared" si="10"/>
        <v>0</v>
      </c>
    </row>
    <row r="146" spans="1:8">
      <c r="A146" s="12" t="s">
        <v>259</v>
      </c>
      <c r="B146" s="12">
        <v>13</v>
      </c>
      <c r="C146" s="12" t="s">
        <v>2</v>
      </c>
      <c r="D146" s="22" t="s">
        <v>263</v>
      </c>
      <c r="E146" s="50" t="s">
        <v>673</v>
      </c>
      <c r="F146" s="151">
        <v>171.2</v>
      </c>
      <c r="G146" s="151">
        <v>0</v>
      </c>
      <c r="H146" s="151">
        <v>0</v>
      </c>
    </row>
    <row r="147" spans="1:8" ht="24">
      <c r="A147" s="12" t="s">
        <v>259</v>
      </c>
      <c r="B147" s="12" t="s">
        <v>23</v>
      </c>
      <c r="C147" s="12" t="s">
        <v>444</v>
      </c>
      <c r="D147" s="32"/>
      <c r="E147" s="56" t="s">
        <v>393</v>
      </c>
      <c r="F147" s="141">
        <f>F148+F152</f>
        <v>14584.002</v>
      </c>
      <c r="G147" s="141">
        <f>G148+G152</f>
        <v>12516</v>
      </c>
      <c r="H147" s="141">
        <f>H148+H152</f>
        <v>12516</v>
      </c>
    </row>
    <row r="148" spans="1:8" ht="84">
      <c r="A148" s="12" t="s">
        <v>259</v>
      </c>
      <c r="B148" s="12" t="s">
        <v>23</v>
      </c>
      <c r="C148" s="12" t="s">
        <v>444</v>
      </c>
      <c r="D148" s="31" t="s">
        <v>565</v>
      </c>
      <c r="E148" s="51" t="s">
        <v>566</v>
      </c>
      <c r="F148" s="141">
        <f>F149+F150+F151</f>
        <v>14096.387000000001</v>
      </c>
      <c r="G148" s="141">
        <f>G149+G150+G151</f>
        <v>12049</v>
      </c>
      <c r="H148" s="141">
        <f>H149+H150+H151</f>
        <v>12049</v>
      </c>
    </row>
    <row r="149" spans="1:8">
      <c r="A149" s="12" t="s">
        <v>259</v>
      </c>
      <c r="B149" s="12" t="s">
        <v>23</v>
      </c>
      <c r="C149" s="12" t="s">
        <v>444</v>
      </c>
      <c r="D149" s="32" t="s">
        <v>572</v>
      </c>
      <c r="E149" s="52" t="s">
        <v>699</v>
      </c>
      <c r="F149" s="141">
        <v>9056.1540000000005</v>
      </c>
      <c r="G149" s="141">
        <v>7484</v>
      </c>
      <c r="H149" s="141">
        <v>7484</v>
      </c>
    </row>
    <row r="150" spans="1:8" ht="24">
      <c r="A150" s="12" t="s">
        <v>259</v>
      </c>
      <c r="B150" s="12" t="s">
        <v>23</v>
      </c>
      <c r="C150" s="12" t="s">
        <v>444</v>
      </c>
      <c r="D150" s="32">
        <v>112</v>
      </c>
      <c r="E150" s="52" t="s">
        <v>569</v>
      </c>
      <c r="F150" s="141">
        <v>1795.431</v>
      </c>
      <c r="G150" s="141">
        <v>1770</v>
      </c>
      <c r="H150" s="141">
        <v>1770</v>
      </c>
    </row>
    <row r="151" spans="1:8" ht="60">
      <c r="A151" s="12" t="s">
        <v>259</v>
      </c>
      <c r="B151" s="12" t="s">
        <v>23</v>
      </c>
      <c r="C151" s="12" t="s">
        <v>444</v>
      </c>
      <c r="D151" s="32">
        <v>119</v>
      </c>
      <c r="E151" s="52" t="s">
        <v>362</v>
      </c>
      <c r="F151" s="141">
        <v>3244.8020000000001</v>
      </c>
      <c r="G151" s="141">
        <v>2795</v>
      </c>
      <c r="H151" s="141">
        <v>2795</v>
      </c>
    </row>
    <row r="152" spans="1:8" ht="36">
      <c r="A152" s="12" t="s">
        <v>259</v>
      </c>
      <c r="B152" s="12" t="s">
        <v>23</v>
      </c>
      <c r="C152" s="12" t="s">
        <v>444</v>
      </c>
      <c r="D152" s="31" t="s">
        <v>261</v>
      </c>
      <c r="E152" s="51" t="s">
        <v>676</v>
      </c>
      <c r="F152" s="141">
        <f>F153</f>
        <v>487.61500000000001</v>
      </c>
      <c r="G152" s="141">
        <f>G153</f>
        <v>467</v>
      </c>
      <c r="H152" s="141">
        <f>H153</f>
        <v>467</v>
      </c>
    </row>
    <row r="153" spans="1:8">
      <c r="A153" s="12" t="s">
        <v>259</v>
      </c>
      <c r="B153" s="12" t="s">
        <v>23</v>
      </c>
      <c r="C153" s="12" t="s">
        <v>444</v>
      </c>
      <c r="D153" s="22" t="s">
        <v>263</v>
      </c>
      <c r="E153" s="50" t="s">
        <v>673</v>
      </c>
      <c r="F153" s="141">
        <v>487.61500000000001</v>
      </c>
      <c r="G153" s="141">
        <v>467</v>
      </c>
      <c r="H153" s="141">
        <v>467</v>
      </c>
    </row>
    <row r="154" spans="1:8" ht="24">
      <c r="A154" s="12" t="s">
        <v>259</v>
      </c>
      <c r="B154" s="12" t="s">
        <v>23</v>
      </c>
      <c r="C154" s="12" t="s">
        <v>669</v>
      </c>
      <c r="D154" s="22"/>
      <c r="E154" s="50" t="s">
        <v>683</v>
      </c>
      <c r="F154" s="141">
        <f>F157+F155</f>
        <v>218.28900000000002</v>
      </c>
      <c r="G154" s="141">
        <f t="shared" ref="G154:H154" si="11">G157+G155</f>
        <v>0</v>
      </c>
      <c r="H154" s="141">
        <f t="shared" si="11"/>
        <v>0</v>
      </c>
    </row>
    <row r="155" spans="1:8" ht="84">
      <c r="A155" s="12" t="s">
        <v>259</v>
      </c>
      <c r="B155" s="12" t="s">
        <v>23</v>
      </c>
      <c r="C155" s="12" t="s">
        <v>669</v>
      </c>
      <c r="D155" s="31" t="s">
        <v>565</v>
      </c>
      <c r="E155" s="51" t="s">
        <v>566</v>
      </c>
      <c r="F155" s="141">
        <f>F156</f>
        <v>191.852</v>
      </c>
      <c r="G155" s="141">
        <f>G156</f>
        <v>0</v>
      </c>
      <c r="H155" s="141">
        <f>H156</f>
        <v>0</v>
      </c>
    </row>
    <row r="156" spans="1:8" ht="48">
      <c r="A156" s="12" t="s">
        <v>259</v>
      </c>
      <c r="B156" s="12" t="s">
        <v>23</v>
      </c>
      <c r="C156" s="12" t="s">
        <v>669</v>
      </c>
      <c r="D156" s="32" t="s">
        <v>568</v>
      </c>
      <c r="E156" s="52" t="s">
        <v>180</v>
      </c>
      <c r="F156" s="141">
        <v>191.852</v>
      </c>
      <c r="G156" s="141">
        <v>0</v>
      </c>
      <c r="H156" s="141">
        <v>0</v>
      </c>
    </row>
    <row r="157" spans="1:8" ht="36">
      <c r="A157" s="12" t="s">
        <v>259</v>
      </c>
      <c r="B157" s="12" t="s">
        <v>23</v>
      </c>
      <c r="C157" s="12" t="s">
        <v>669</v>
      </c>
      <c r="D157" s="31" t="s">
        <v>261</v>
      </c>
      <c r="E157" s="51" t="s">
        <v>676</v>
      </c>
      <c r="F157" s="141">
        <f t="shared" ref="F157:H157" si="12">F158</f>
        <v>26.437000000000001</v>
      </c>
      <c r="G157" s="141">
        <f t="shared" si="12"/>
        <v>0</v>
      </c>
      <c r="H157" s="141">
        <f t="shared" si="12"/>
        <v>0</v>
      </c>
    </row>
    <row r="158" spans="1:8">
      <c r="A158" s="12" t="s">
        <v>259</v>
      </c>
      <c r="B158" s="12" t="s">
        <v>23</v>
      </c>
      <c r="C158" s="12" t="s">
        <v>669</v>
      </c>
      <c r="D158" s="22" t="s">
        <v>263</v>
      </c>
      <c r="E158" s="50" t="s">
        <v>673</v>
      </c>
      <c r="F158" s="141">
        <v>26.437000000000001</v>
      </c>
      <c r="G158" s="141">
        <v>0</v>
      </c>
      <c r="H158" s="141">
        <v>0</v>
      </c>
    </row>
    <row r="159" spans="1:8" ht="48">
      <c r="A159" s="12" t="s">
        <v>259</v>
      </c>
      <c r="B159" s="12">
        <v>13</v>
      </c>
      <c r="C159" s="33" t="s">
        <v>665</v>
      </c>
      <c r="D159" s="12"/>
      <c r="E159" s="50" t="s">
        <v>666</v>
      </c>
      <c r="F159" s="151">
        <f t="shared" ref="F159:H160" si="13">F160</f>
        <v>465.33</v>
      </c>
      <c r="G159" s="151">
        <f t="shared" si="13"/>
        <v>412.8</v>
      </c>
      <c r="H159" s="151">
        <f t="shared" si="13"/>
        <v>412.8</v>
      </c>
    </row>
    <row r="160" spans="1:8" ht="36">
      <c r="A160" s="12" t="s">
        <v>259</v>
      </c>
      <c r="B160" s="12">
        <v>13</v>
      </c>
      <c r="C160" s="33" t="s">
        <v>665</v>
      </c>
      <c r="D160" s="31" t="s">
        <v>261</v>
      </c>
      <c r="E160" s="51" t="s">
        <v>676</v>
      </c>
      <c r="F160" s="151">
        <f t="shared" si="13"/>
        <v>465.33</v>
      </c>
      <c r="G160" s="151">
        <f t="shared" si="13"/>
        <v>412.8</v>
      </c>
      <c r="H160" s="151">
        <f t="shared" si="13"/>
        <v>412.8</v>
      </c>
    </row>
    <row r="161" spans="1:8" ht="24">
      <c r="A161" s="12" t="s">
        <v>259</v>
      </c>
      <c r="B161" s="12">
        <v>13</v>
      </c>
      <c r="C161" s="33" t="s">
        <v>665</v>
      </c>
      <c r="D161" s="22" t="s">
        <v>263</v>
      </c>
      <c r="E161" s="50" t="s">
        <v>673</v>
      </c>
      <c r="F161" s="151">
        <v>465.33</v>
      </c>
      <c r="G161" s="151">
        <v>412.8</v>
      </c>
      <c r="H161" s="151">
        <v>412.8</v>
      </c>
    </row>
    <row r="162" spans="1:8" ht="36">
      <c r="A162" s="22" t="s">
        <v>259</v>
      </c>
      <c r="B162" s="22" t="s">
        <v>23</v>
      </c>
      <c r="C162" s="12" t="s">
        <v>430</v>
      </c>
      <c r="D162" s="12"/>
      <c r="E162" s="50" t="s">
        <v>70</v>
      </c>
      <c r="F162" s="141">
        <f>F163</f>
        <v>264</v>
      </c>
      <c r="G162" s="141">
        <f>G163</f>
        <v>264</v>
      </c>
      <c r="H162" s="141">
        <f>H163</f>
        <v>264</v>
      </c>
    </row>
    <row r="163" spans="1:8" ht="96">
      <c r="A163" s="22" t="s">
        <v>259</v>
      </c>
      <c r="B163" s="22" t="s">
        <v>23</v>
      </c>
      <c r="C163" s="33" t="s">
        <v>446</v>
      </c>
      <c r="D163" s="74"/>
      <c r="E163" s="57" t="s">
        <v>224</v>
      </c>
      <c r="F163" s="141">
        <f>F167+F164</f>
        <v>264</v>
      </c>
      <c r="G163" s="141">
        <f>G167+G164</f>
        <v>264</v>
      </c>
      <c r="H163" s="141">
        <f>H167+H164</f>
        <v>264</v>
      </c>
    </row>
    <row r="164" spans="1:8" ht="84">
      <c r="A164" s="22" t="s">
        <v>259</v>
      </c>
      <c r="B164" s="22" t="s">
        <v>23</v>
      </c>
      <c r="C164" s="33" t="s">
        <v>446</v>
      </c>
      <c r="D164" s="31" t="s">
        <v>565</v>
      </c>
      <c r="E164" s="51" t="s">
        <v>566</v>
      </c>
      <c r="F164" s="141">
        <f>F165+F166</f>
        <v>229</v>
      </c>
      <c r="G164" s="141">
        <f>G165+G166</f>
        <v>229</v>
      </c>
      <c r="H164" s="141">
        <f>H165+H166</f>
        <v>229</v>
      </c>
    </row>
    <row r="165" spans="1:8" ht="24">
      <c r="A165" s="22" t="s">
        <v>259</v>
      </c>
      <c r="B165" s="22" t="s">
        <v>23</v>
      </c>
      <c r="C165" s="33" t="s">
        <v>446</v>
      </c>
      <c r="D165" s="32" t="s">
        <v>567</v>
      </c>
      <c r="E165" s="52" t="s">
        <v>179</v>
      </c>
      <c r="F165" s="141">
        <v>177.60900000000001</v>
      </c>
      <c r="G165" s="141">
        <v>172</v>
      </c>
      <c r="H165" s="141">
        <v>172</v>
      </c>
    </row>
    <row r="166" spans="1:8" ht="60">
      <c r="A166" s="22" t="s">
        <v>259</v>
      </c>
      <c r="B166" s="22" t="s">
        <v>23</v>
      </c>
      <c r="C166" s="33" t="s">
        <v>446</v>
      </c>
      <c r="D166" s="32">
        <v>129</v>
      </c>
      <c r="E166" s="52" t="s">
        <v>181</v>
      </c>
      <c r="F166" s="141">
        <v>51.390999999999998</v>
      </c>
      <c r="G166" s="141">
        <v>57</v>
      </c>
      <c r="H166" s="141">
        <v>57</v>
      </c>
    </row>
    <row r="167" spans="1:8" ht="36">
      <c r="A167" s="22" t="s">
        <v>259</v>
      </c>
      <c r="B167" s="22" t="s">
        <v>23</v>
      </c>
      <c r="C167" s="33" t="s">
        <v>446</v>
      </c>
      <c r="D167" s="31" t="s">
        <v>261</v>
      </c>
      <c r="E167" s="51" t="s">
        <v>676</v>
      </c>
      <c r="F167" s="141">
        <f>F168</f>
        <v>35</v>
      </c>
      <c r="G167" s="141">
        <f>G168</f>
        <v>35</v>
      </c>
      <c r="H167" s="141">
        <f>H168</f>
        <v>35</v>
      </c>
    </row>
    <row r="168" spans="1:8" ht="24">
      <c r="A168" s="22" t="s">
        <v>259</v>
      </c>
      <c r="B168" s="22" t="s">
        <v>23</v>
      </c>
      <c r="C168" s="33" t="s">
        <v>446</v>
      </c>
      <c r="D168" s="22" t="s">
        <v>263</v>
      </c>
      <c r="E168" s="50" t="s">
        <v>673</v>
      </c>
      <c r="F168" s="141">
        <v>35</v>
      </c>
      <c r="G168" s="141">
        <v>35</v>
      </c>
      <c r="H168" s="141">
        <v>35</v>
      </c>
    </row>
    <row r="169" spans="1:8" ht="24">
      <c r="A169" s="26" t="s">
        <v>325</v>
      </c>
      <c r="B169" s="26" t="s">
        <v>253</v>
      </c>
      <c r="C169" s="26"/>
      <c r="D169" s="26"/>
      <c r="E169" s="54" t="s">
        <v>71</v>
      </c>
      <c r="F169" s="139">
        <f>F170+F182</f>
        <v>6625.2939999999999</v>
      </c>
      <c r="G169" s="139">
        <f>G170+G182</f>
        <v>4909.1000000000004</v>
      </c>
      <c r="H169" s="139">
        <f>H170+H182</f>
        <v>5000.1000000000004</v>
      </c>
    </row>
    <row r="170" spans="1:8">
      <c r="A170" s="106" t="s">
        <v>325</v>
      </c>
      <c r="B170" s="106" t="s">
        <v>252</v>
      </c>
      <c r="C170" s="106"/>
      <c r="D170" s="108"/>
      <c r="E170" s="107" t="s">
        <v>25</v>
      </c>
      <c r="F170" s="140">
        <f t="shared" ref="F170:H172" si="14">F171</f>
        <v>3297.3</v>
      </c>
      <c r="G170" s="140">
        <f t="shared" si="14"/>
        <v>2421</v>
      </c>
      <c r="H170" s="140">
        <f t="shared" si="14"/>
        <v>2512</v>
      </c>
    </row>
    <row r="171" spans="1:8">
      <c r="A171" s="12" t="s">
        <v>325</v>
      </c>
      <c r="B171" s="12" t="s">
        <v>252</v>
      </c>
      <c r="C171" s="12" t="s">
        <v>133</v>
      </c>
      <c r="D171" s="12"/>
      <c r="E171" s="55" t="s">
        <v>69</v>
      </c>
      <c r="F171" s="141">
        <f t="shared" si="14"/>
        <v>3297.3</v>
      </c>
      <c r="G171" s="141">
        <f t="shared" si="14"/>
        <v>2421</v>
      </c>
      <c r="H171" s="141">
        <f t="shared" si="14"/>
        <v>2512</v>
      </c>
    </row>
    <row r="172" spans="1:8" ht="36">
      <c r="A172" s="12" t="s">
        <v>325</v>
      </c>
      <c r="B172" s="12" t="s">
        <v>252</v>
      </c>
      <c r="C172" s="12" t="s">
        <v>430</v>
      </c>
      <c r="D172" s="12"/>
      <c r="E172" s="50" t="s">
        <v>70</v>
      </c>
      <c r="F172" s="141">
        <f t="shared" si="14"/>
        <v>3297.3</v>
      </c>
      <c r="G172" s="141">
        <f t="shared" si="14"/>
        <v>2421</v>
      </c>
      <c r="H172" s="141">
        <f t="shared" si="14"/>
        <v>2512</v>
      </c>
    </row>
    <row r="173" spans="1:8" ht="60">
      <c r="A173" s="12" t="s">
        <v>325</v>
      </c>
      <c r="B173" s="12" t="s">
        <v>252</v>
      </c>
      <c r="C173" s="12" t="s">
        <v>447</v>
      </c>
      <c r="D173" s="12"/>
      <c r="E173" s="56" t="s">
        <v>340</v>
      </c>
      <c r="F173" s="141">
        <f>F174+F178+F180</f>
        <v>3297.3</v>
      </c>
      <c r="G173" s="141">
        <f>G174+G178</f>
        <v>2421</v>
      </c>
      <c r="H173" s="141">
        <f>H174+H178</f>
        <v>2512</v>
      </c>
    </row>
    <row r="174" spans="1:8" ht="84">
      <c r="A174" s="12" t="s">
        <v>325</v>
      </c>
      <c r="B174" s="12" t="s">
        <v>252</v>
      </c>
      <c r="C174" s="12" t="s">
        <v>447</v>
      </c>
      <c r="D174" s="31" t="s">
        <v>565</v>
      </c>
      <c r="E174" s="51" t="s">
        <v>566</v>
      </c>
      <c r="F174" s="141">
        <f>F175+F177+F176</f>
        <v>2484.7350000000001</v>
      </c>
      <c r="G174" s="141">
        <f>G175+G177+G176</f>
        <v>1776.0000000000002</v>
      </c>
      <c r="H174" s="141">
        <f>H175+H177+H176</f>
        <v>1776.0000000000002</v>
      </c>
    </row>
    <row r="175" spans="1:8" ht="24">
      <c r="A175" s="12" t="s">
        <v>325</v>
      </c>
      <c r="B175" s="12" t="s">
        <v>252</v>
      </c>
      <c r="C175" s="12" t="s">
        <v>447</v>
      </c>
      <c r="D175" s="32" t="s">
        <v>567</v>
      </c>
      <c r="E175" s="52" t="s">
        <v>179</v>
      </c>
      <c r="F175" s="141">
        <v>1917.971</v>
      </c>
      <c r="G175" s="141">
        <v>1363.9</v>
      </c>
      <c r="H175" s="141">
        <v>1363.9</v>
      </c>
    </row>
    <row r="176" spans="1:8" ht="48">
      <c r="A176" s="12" t="s">
        <v>325</v>
      </c>
      <c r="B176" s="12" t="s">
        <v>252</v>
      </c>
      <c r="C176" s="12" t="s">
        <v>447</v>
      </c>
      <c r="D176" s="32" t="s">
        <v>568</v>
      </c>
      <c r="E176" s="52" t="s">
        <v>180</v>
      </c>
      <c r="F176" s="141">
        <v>0.17399999999999999</v>
      </c>
      <c r="G176" s="141">
        <v>0.2</v>
      </c>
      <c r="H176" s="141">
        <v>0.2</v>
      </c>
    </row>
    <row r="177" spans="1:8" ht="60">
      <c r="A177" s="12" t="s">
        <v>325</v>
      </c>
      <c r="B177" s="12" t="s">
        <v>252</v>
      </c>
      <c r="C177" s="12" t="s">
        <v>447</v>
      </c>
      <c r="D177" s="32">
        <v>129</v>
      </c>
      <c r="E177" s="52" t="s">
        <v>181</v>
      </c>
      <c r="F177" s="141">
        <v>566.59</v>
      </c>
      <c r="G177" s="141">
        <v>411.9</v>
      </c>
      <c r="H177" s="141">
        <v>411.9</v>
      </c>
    </row>
    <row r="178" spans="1:8" ht="36">
      <c r="A178" s="12" t="s">
        <v>325</v>
      </c>
      <c r="B178" s="12" t="s">
        <v>252</v>
      </c>
      <c r="C178" s="12" t="s">
        <v>447</v>
      </c>
      <c r="D178" s="31" t="s">
        <v>261</v>
      </c>
      <c r="E178" s="51" t="s">
        <v>676</v>
      </c>
      <c r="F178" s="141">
        <f>F179</f>
        <v>805.87199999999996</v>
      </c>
      <c r="G178" s="141">
        <f>G179</f>
        <v>645</v>
      </c>
      <c r="H178" s="141">
        <f>H179</f>
        <v>736</v>
      </c>
    </row>
    <row r="179" spans="1:8">
      <c r="A179" s="12" t="s">
        <v>325</v>
      </c>
      <c r="B179" s="12" t="s">
        <v>252</v>
      </c>
      <c r="C179" s="12" t="s">
        <v>447</v>
      </c>
      <c r="D179" s="22" t="s">
        <v>263</v>
      </c>
      <c r="E179" s="50" t="s">
        <v>673</v>
      </c>
      <c r="F179" s="141">
        <v>805.87199999999996</v>
      </c>
      <c r="G179" s="141">
        <v>645</v>
      </c>
      <c r="H179" s="141">
        <v>736</v>
      </c>
    </row>
    <row r="180" spans="1:8">
      <c r="A180" s="12" t="s">
        <v>325</v>
      </c>
      <c r="B180" s="12" t="s">
        <v>252</v>
      </c>
      <c r="C180" s="12" t="s">
        <v>447</v>
      </c>
      <c r="D180" s="31" t="s">
        <v>267</v>
      </c>
      <c r="E180" s="51" t="s">
        <v>268</v>
      </c>
      <c r="F180" s="141">
        <f>F181</f>
        <v>6.6929999999999996</v>
      </c>
      <c r="G180" s="141">
        <f t="shared" ref="G180:H180" si="15">G181</f>
        <v>0</v>
      </c>
      <c r="H180" s="141">
        <f t="shared" si="15"/>
        <v>0</v>
      </c>
    </row>
    <row r="181" spans="1:8" ht="48">
      <c r="A181" s="12" t="s">
        <v>325</v>
      </c>
      <c r="B181" s="12" t="s">
        <v>252</v>
      </c>
      <c r="C181" s="12" t="s">
        <v>447</v>
      </c>
      <c r="D181" s="22">
        <v>831</v>
      </c>
      <c r="E181" s="50" t="s">
        <v>557</v>
      </c>
      <c r="F181" s="141">
        <v>6.6929999999999996</v>
      </c>
      <c r="G181" s="141">
        <v>0</v>
      </c>
      <c r="H181" s="141">
        <v>0</v>
      </c>
    </row>
    <row r="182" spans="1:8" ht="48">
      <c r="A182" s="108" t="s">
        <v>325</v>
      </c>
      <c r="B182" s="108" t="s">
        <v>269</v>
      </c>
      <c r="C182" s="106"/>
      <c r="D182" s="108"/>
      <c r="E182" s="107" t="s">
        <v>58</v>
      </c>
      <c r="F182" s="140">
        <f>F183</f>
        <v>3327.9940000000001</v>
      </c>
      <c r="G182" s="140">
        <f>G183</f>
        <v>2488.1000000000004</v>
      </c>
      <c r="H182" s="140">
        <f>H183</f>
        <v>2488.1000000000004</v>
      </c>
    </row>
    <row r="183" spans="1:8" ht="36">
      <c r="A183" s="22" t="s">
        <v>325</v>
      </c>
      <c r="B183" s="22" t="s">
        <v>269</v>
      </c>
      <c r="C183" s="12" t="s">
        <v>405</v>
      </c>
      <c r="D183" s="22"/>
      <c r="E183" s="50" t="s">
        <v>335</v>
      </c>
      <c r="F183" s="141">
        <f>F184+F197</f>
        <v>3327.9940000000001</v>
      </c>
      <c r="G183" s="141">
        <f>G184+G197</f>
        <v>2488.1000000000004</v>
      </c>
      <c r="H183" s="141">
        <f>H184+H197</f>
        <v>2488.1000000000004</v>
      </c>
    </row>
    <row r="184" spans="1:8" ht="60">
      <c r="A184" s="22" t="s">
        <v>325</v>
      </c>
      <c r="B184" s="22" t="s">
        <v>269</v>
      </c>
      <c r="C184" s="12" t="s">
        <v>241</v>
      </c>
      <c r="D184" s="22"/>
      <c r="E184" s="50" t="s">
        <v>331</v>
      </c>
      <c r="F184" s="141">
        <f>F185+F193</f>
        <v>3244.694</v>
      </c>
      <c r="G184" s="141">
        <f>G185+G193</f>
        <v>2488.1000000000004</v>
      </c>
      <c r="H184" s="141">
        <f>H185+H193</f>
        <v>2488.1000000000004</v>
      </c>
    </row>
    <row r="185" spans="1:8" ht="84">
      <c r="A185" s="22" t="s">
        <v>325</v>
      </c>
      <c r="B185" s="22" t="s">
        <v>269</v>
      </c>
      <c r="C185" s="12" t="s">
        <v>242</v>
      </c>
      <c r="D185" s="22"/>
      <c r="E185" s="50" t="s">
        <v>332</v>
      </c>
      <c r="F185" s="141">
        <f>F186+F189</f>
        <v>3094.694</v>
      </c>
      <c r="G185" s="141">
        <f>G186+G189</f>
        <v>2188.1000000000004</v>
      </c>
      <c r="H185" s="141">
        <f>H186+H189</f>
        <v>2188.1000000000004</v>
      </c>
    </row>
    <row r="186" spans="1:8" ht="36">
      <c r="A186" s="22" t="s">
        <v>325</v>
      </c>
      <c r="B186" s="22" t="s">
        <v>269</v>
      </c>
      <c r="C186" s="12" t="s">
        <v>448</v>
      </c>
      <c r="D186" s="22"/>
      <c r="E186" s="50" t="s">
        <v>197</v>
      </c>
      <c r="F186" s="141">
        <f t="shared" ref="F186:H187" si="16">F187</f>
        <v>303</v>
      </c>
      <c r="G186" s="141">
        <f t="shared" si="16"/>
        <v>312</v>
      </c>
      <c r="H186" s="141">
        <f t="shared" si="16"/>
        <v>312</v>
      </c>
    </row>
    <row r="187" spans="1:8" ht="36">
      <c r="A187" s="22" t="s">
        <v>325</v>
      </c>
      <c r="B187" s="22" t="s">
        <v>269</v>
      </c>
      <c r="C187" s="12" t="s">
        <v>448</v>
      </c>
      <c r="D187" s="31" t="s">
        <v>261</v>
      </c>
      <c r="E187" s="51" t="s">
        <v>676</v>
      </c>
      <c r="F187" s="141">
        <f t="shared" si="16"/>
        <v>303</v>
      </c>
      <c r="G187" s="141">
        <f t="shared" si="16"/>
        <v>312</v>
      </c>
      <c r="H187" s="141">
        <f t="shared" si="16"/>
        <v>312</v>
      </c>
    </row>
    <row r="188" spans="1:8">
      <c r="A188" s="22" t="s">
        <v>325</v>
      </c>
      <c r="B188" s="22" t="s">
        <v>269</v>
      </c>
      <c r="C188" s="12" t="s">
        <v>448</v>
      </c>
      <c r="D188" s="22" t="s">
        <v>263</v>
      </c>
      <c r="E188" s="50" t="s">
        <v>673</v>
      </c>
      <c r="F188" s="141">
        <v>303</v>
      </c>
      <c r="G188" s="141">
        <v>312</v>
      </c>
      <c r="H188" s="141">
        <v>312</v>
      </c>
    </row>
    <row r="189" spans="1:8" ht="36">
      <c r="A189" s="22" t="s">
        <v>325</v>
      </c>
      <c r="B189" s="22" t="s">
        <v>269</v>
      </c>
      <c r="C189" s="12" t="s">
        <v>449</v>
      </c>
      <c r="D189" s="22"/>
      <c r="E189" s="50" t="s">
        <v>227</v>
      </c>
      <c r="F189" s="141">
        <f>F190</f>
        <v>2791.694</v>
      </c>
      <c r="G189" s="141">
        <f>G190</f>
        <v>1876.1000000000001</v>
      </c>
      <c r="H189" s="141">
        <f>H190</f>
        <v>1876.1000000000001</v>
      </c>
    </row>
    <row r="190" spans="1:8" ht="84">
      <c r="A190" s="22" t="s">
        <v>325</v>
      </c>
      <c r="B190" s="22" t="s">
        <v>269</v>
      </c>
      <c r="C190" s="12" t="s">
        <v>449</v>
      </c>
      <c r="D190" s="31" t="s">
        <v>565</v>
      </c>
      <c r="E190" s="51" t="s">
        <v>566</v>
      </c>
      <c r="F190" s="141">
        <f>F191+F192</f>
        <v>2791.694</v>
      </c>
      <c r="G190" s="141">
        <f>G191+G192</f>
        <v>1876.1000000000001</v>
      </c>
      <c r="H190" s="141">
        <f>H191+H192</f>
        <v>1876.1000000000001</v>
      </c>
    </row>
    <row r="191" spans="1:8">
      <c r="A191" s="22" t="s">
        <v>325</v>
      </c>
      <c r="B191" s="22" t="s">
        <v>269</v>
      </c>
      <c r="C191" s="12" t="s">
        <v>449</v>
      </c>
      <c r="D191" s="32" t="s">
        <v>572</v>
      </c>
      <c r="E191" s="52" t="s">
        <v>699</v>
      </c>
      <c r="F191" s="141">
        <v>2144.1579999999999</v>
      </c>
      <c r="G191" s="141">
        <v>1440.9</v>
      </c>
      <c r="H191" s="141">
        <v>1440.9</v>
      </c>
    </row>
    <row r="192" spans="1:8" ht="60">
      <c r="A192" s="22" t="s">
        <v>325</v>
      </c>
      <c r="B192" s="22" t="s">
        <v>269</v>
      </c>
      <c r="C192" s="12" t="s">
        <v>449</v>
      </c>
      <c r="D192" s="32">
        <v>119</v>
      </c>
      <c r="E192" s="52" t="s">
        <v>362</v>
      </c>
      <c r="F192" s="141">
        <v>647.53599999999994</v>
      </c>
      <c r="G192" s="141">
        <v>435.2</v>
      </c>
      <c r="H192" s="141">
        <v>435.2</v>
      </c>
    </row>
    <row r="193" spans="1:8" ht="36">
      <c r="A193" s="22" t="s">
        <v>325</v>
      </c>
      <c r="B193" s="22" t="s">
        <v>269</v>
      </c>
      <c r="C193" s="12" t="s">
        <v>540</v>
      </c>
      <c r="D193" s="32"/>
      <c r="E193" s="52" t="s">
        <v>333</v>
      </c>
      <c r="F193" s="141">
        <f t="shared" ref="F193:H195" si="17">F194</f>
        <v>150</v>
      </c>
      <c r="G193" s="141">
        <f t="shared" si="17"/>
        <v>300</v>
      </c>
      <c r="H193" s="141">
        <f t="shared" si="17"/>
        <v>300</v>
      </c>
    </row>
    <row r="194" spans="1:8" ht="60">
      <c r="A194" s="22" t="s">
        <v>325</v>
      </c>
      <c r="B194" s="22" t="s">
        <v>269</v>
      </c>
      <c r="C194" s="12" t="s">
        <v>450</v>
      </c>
      <c r="D194" s="22"/>
      <c r="E194" s="52" t="s">
        <v>334</v>
      </c>
      <c r="F194" s="141">
        <f t="shared" si="17"/>
        <v>150</v>
      </c>
      <c r="G194" s="141">
        <f t="shared" si="17"/>
        <v>300</v>
      </c>
      <c r="H194" s="141">
        <f t="shared" si="17"/>
        <v>300</v>
      </c>
    </row>
    <row r="195" spans="1:8" ht="36">
      <c r="A195" s="22" t="s">
        <v>325</v>
      </c>
      <c r="B195" s="22" t="s">
        <v>269</v>
      </c>
      <c r="C195" s="12" t="s">
        <v>450</v>
      </c>
      <c r="D195" s="31" t="s">
        <v>261</v>
      </c>
      <c r="E195" s="51" t="s">
        <v>676</v>
      </c>
      <c r="F195" s="141">
        <f t="shared" si="17"/>
        <v>150</v>
      </c>
      <c r="G195" s="141">
        <f t="shared" si="17"/>
        <v>300</v>
      </c>
      <c r="H195" s="141">
        <f t="shared" si="17"/>
        <v>300</v>
      </c>
    </row>
    <row r="196" spans="1:8">
      <c r="A196" s="22" t="s">
        <v>325</v>
      </c>
      <c r="B196" s="22" t="s">
        <v>269</v>
      </c>
      <c r="C196" s="12" t="s">
        <v>450</v>
      </c>
      <c r="D196" s="22" t="s">
        <v>263</v>
      </c>
      <c r="E196" s="50" t="s">
        <v>673</v>
      </c>
      <c r="F196" s="141">
        <v>150</v>
      </c>
      <c r="G196" s="141">
        <v>300</v>
      </c>
      <c r="H196" s="141">
        <v>300</v>
      </c>
    </row>
    <row r="197" spans="1:8" ht="72">
      <c r="A197" s="22" t="s">
        <v>325</v>
      </c>
      <c r="B197" s="22" t="s">
        <v>269</v>
      </c>
      <c r="C197" s="35" t="s">
        <v>411</v>
      </c>
      <c r="D197" s="22"/>
      <c r="E197" s="36" t="s">
        <v>254</v>
      </c>
      <c r="F197" s="141">
        <f t="shared" ref="F197:H200" si="18">F198</f>
        <v>83.3</v>
      </c>
      <c r="G197" s="141">
        <f t="shared" si="18"/>
        <v>0</v>
      </c>
      <c r="H197" s="141">
        <f t="shared" si="18"/>
        <v>0</v>
      </c>
    </row>
    <row r="198" spans="1:8" ht="132">
      <c r="A198" s="22" t="s">
        <v>325</v>
      </c>
      <c r="B198" s="22" t="s">
        <v>269</v>
      </c>
      <c r="C198" s="12" t="s">
        <v>230</v>
      </c>
      <c r="D198" s="22"/>
      <c r="E198" s="50" t="s">
        <v>358</v>
      </c>
      <c r="F198" s="141">
        <f t="shared" si="18"/>
        <v>83.3</v>
      </c>
      <c r="G198" s="141">
        <f t="shared" si="18"/>
        <v>0</v>
      </c>
      <c r="H198" s="141">
        <f t="shared" si="18"/>
        <v>0</v>
      </c>
    </row>
    <row r="199" spans="1:8" ht="36">
      <c r="A199" s="22" t="s">
        <v>325</v>
      </c>
      <c r="B199" s="22" t="s">
        <v>269</v>
      </c>
      <c r="C199" s="12" t="s">
        <v>451</v>
      </c>
      <c r="D199" s="22"/>
      <c r="E199" s="50" t="s">
        <v>348</v>
      </c>
      <c r="F199" s="141">
        <f t="shared" si="18"/>
        <v>83.3</v>
      </c>
      <c r="G199" s="141">
        <f t="shared" si="18"/>
        <v>0</v>
      </c>
      <c r="H199" s="141">
        <f t="shared" si="18"/>
        <v>0</v>
      </c>
    </row>
    <row r="200" spans="1:8" ht="36">
      <c r="A200" s="22" t="s">
        <v>325</v>
      </c>
      <c r="B200" s="22" t="s">
        <v>269</v>
      </c>
      <c r="C200" s="12" t="s">
        <v>451</v>
      </c>
      <c r="D200" s="31" t="s">
        <v>261</v>
      </c>
      <c r="E200" s="51" t="s">
        <v>676</v>
      </c>
      <c r="F200" s="141">
        <f t="shared" si="18"/>
        <v>83.3</v>
      </c>
      <c r="G200" s="141">
        <f t="shared" si="18"/>
        <v>0</v>
      </c>
      <c r="H200" s="141">
        <f t="shared" si="18"/>
        <v>0</v>
      </c>
    </row>
    <row r="201" spans="1:8">
      <c r="A201" s="22" t="s">
        <v>325</v>
      </c>
      <c r="B201" s="22" t="s">
        <v>269</v>
      </c>
      <c r="C201" s="12" t="s">
        <v>451</v>
      </c>
      <c r="D201" s="22" t="s">
        <v>263</v>
      </c>
      <c r="E201" s="50" t="s">
        <v>673</v>
      </c>
      <c r="F201" s="141">
        <v>83.3</v>
      </c>
      <c r="G201" s="141">
        <v>0</v>
      </c>
      <c r="H201" s="141">
        <v>0</v>
      </c>
    </row>
    <row r="202" spans="1:8">
      <c r="A202" s="25" t="s">
        <v>252</v>
      </c>
      <c r="B202" s="25" t="s">
        <v>253</v>
      </c>
      <c r="C202" s="26"/>
      <c r="D202" s="22"/>
      <c r="E202" s="54" t="s">
        <v>258</v>
      </c>
      <c r="F202" s="139">
        <f>F203+F210+F216+F226+F247</f>
        <v>17325.186000000002</v>
      </c>
      <c r="G202" s="139">
        <f>G203+G210+G216+G226+G247</f>
        <v>9305.9</v>
      </c>
      <c r="H202" s="139">
        <f>H203+H210+H216+H226+H247</f>
        <v>9398</v>
      </c>
    </row>
    <row r="203" spans="1:8">
      <c r="A203" s="108" t="s">
        <v>252</v>
      </c>
      <c r="B203" s="106" t="s">
        <v>259</v>
      </c>
      <c r="C203" s="106"/>
      <c r="D203" s="108"/>
      <c r="E203" s="107" t="s">
        <v>260</v>
      </c>
      <c r="F203" s="140">
        <f>F204</f>
        <v>480.54199999999997</v>
      </c>
      <c r="G203" s="140">
        <f>G204</f>
        <v>420</v>
      </c>
      <c r="H203" s="140">
        <f>H204</f>
        <v>420</v>
      </c>
    </row>
    <row r="204" spans="1:8" ht="24">
      <c r="A204" s="22" t="s">
        <v>252</v>
      </c>
      <c r="B204" s="12" t="s">
        <v>259</v>
      </c>
      <c r="C204" s="12" t="s">
        <v>417</v>
      </c>
      <c r="D204" s="22"/>
      <c r="E204" s="50" t="s">
        <v>109</v>
      </c>
      <c r="F204" s="141">
        <f>F207</f>
        <v>480.54199999999997</v>
      </c>
      <c r="G204" s="141">
        <f>G207</f>
        <v>420</v>
      </c>
      <c r="H204" s="141">
        <f>H207</f>
        <v>420</v>
      </c>
    </row>
    <row r="205" spans="1:8" ht="60">
      <c r="A205" s="22" t="s">
        <v>252</v>
      </c>
      <c r="B205" s="12" t="s">
        <v>259</v>
      </c>
      <c r="C205" s="12" t="s">
        <v>546</v>
      </c>
      <c r="D205" s="12"/>
      <c r="E205" s="50" t="s">
        <v>110</v>
      </c>
      <c r="F205" s="141">
        <f>F207</f>
        <v>480.54199999999997</v>
      </c>
      <c r="G205" s="141">
        <f>G207</f>
        <v>420</v>
      </c>
      <c r="H205" s="141">
        <f>H207</f>
        <v>420</v>
      </c>
    </row>
    <row r="206" spans="1:8" ht="60">
      <c r="A206" s="22" t="s">
        <v>252</v>
      </c>
      <c r="B206" s="12" t="s">
        <v>259</v>
      </c>
      <c r="C206" s="12" t="s">
        <v>548</v>
      </c>
      <c r="D206" s="12"/>
      <c r="E206" s="50" t="s">
        <v>690</v>
      </c>
      <c r="F206" s="141">
        <f t="shared" ref="F206:H208" si="19">F207</f>
        <v>480.54199999999997</v>
      </c>
      <c r="G206" s="141">
        <f t="shared" si="19"/>
        <v>420</v>
      </c>
      <c r="H206" s="141">
        <f t="shared" si="19"/>
        <v>420</v>
      </c>
    </row>
    <row r="207" spans="1:8" ht="24">
      <c r="A207" s="22" t="s">
        <v>252</v>
      </c>
      <c r="B207" s="12" t="s">
        <v>259</v>
      </c>
      <c r="C207" s="12" t="s">
        <v>452</v>
      </c>
      <c r="D207" s="12"/>
      <c r="E207" s="50" t="s">
        <v>308</v>
      </c>
      <c r="F207" s="141">
        <f t="shared" si="19"/>
        <v>480.54199999999997</v>
      </c>
      <c r="G207" s="141">
        <f t="shared" si="19"/>
        <v>420</v>
      </c>
      <c r="H207" s="141">
        <f t="shared" si="19"/>
        <v>420</v>
      </c>
    </row>
    <row r="208" spans="1:8" ht="36">
      <c r="A208" s="22" t="s">
        <v>252</v>
      </c>
      <c r="B208" s="12" t="s">
        <v>259</v>
      </c>
      <c r="C208" s="12" t="s">
        <v>452</v>
      </c>
      <c r="D208" s="34" t="s">
        <v>301</v>
      </c>
      <c r="E208" s="51" t="s">
        <v>674</v>
      </c>
      <c r="F208" s="141">
        <f t="shared" si="19"/>
        <v>480.54199999999997</v>
      </c>
      <c r="G208" s="141">
        <f t="shared" si="19"/>
        <v>420</v>
      </c>
      <c r="H208" s="141">
        <f t="shared" si="19"/>
        <v>420</v>
      </c>
    </row>
    <row r="209" spans="1:8" ht="72">
      <c r="A209" s="22" t="s">
        <v>252</v>
      </c>
      <c r="B209" s="12" t="s">
        <v>259</v>
      </c>
      <c r="C209" s="12" t="s">
        <v>452</v>
      </c>
      <c r="D209" s="12" t="s">
        <v>306</v>
      </c>
      <c r="E209" s="50" t="s">
        <v>642</v>
      </c>
      <c r="F209" s="141">
        <v>480.54199999999997</v>
      </c>
      <c r="G209" s="141">
        <v>420</v>
      </c>
      <c r="H209" s="141">
        <v>420</v>
      </c>
    </row>
    <row r="210" spans="1:8">
      <c r="A210" s="106" t="s">
        <v>252</v>
      </c>
      <c r="B210" s="106" t="s">
        <v>26</v>
      </c>
      <c r="C210" s="106"/>
      <c r="D210" s="106"/>
      <c r="E210" s="107" t="s">
        <v>72</v>
      </c>
      <c r="F210" s="140">
        <f t="shared" ref="F210:H214" si="20">F211</f>
        <v>1534.5</v>
      </c>
      <c r="G210" s="140">
        <f t="shared" si="20"/>
        <v>1517.8</v>
      </c>
      <c r="H210" s="140">
        <f t="shared" si="20"/>
        <v>1481.3</v>
      </c>
    </row>
    <row r="211" spans="1:8" ht="24">
      <c r="A211" s="12" t="s">
        <v>252</v>
      </c>
      <c r="B211" s="12" t="s">
        <v>26</v>
      </c>
      <c r="C211" s="12" t="s">
        <v>133</v>
      </c>
      <c r="D211" s="12"/>
      <c r="E211" s="50" t="s">
        <v>69</v>
      </c>
      <c r="F211" s="141">
        <f t="shared" si="20"/>
        <v>1534.5</v>
      </c>
      <c r="G211" s="141">
        <f t="shared" si="20"/>
        <v>1517.8</v>
      </c>
      <c r="H211" s="141">
        <f t="shared" si="20"/>
        <v>1481.3</v>
      </c>
    </row>
    <row r="212" spans="1:8" ht="36">
      <c r="A212" s="12" t="s">
        <v>252</v>
      </c>
      <c r="B212" s="12" t="s">
        <v>26</v>
      </c>
      <c r="C212" s="12" t="s">
        <v>430</v>
      </c>
      <c r="D212" s="12"/>
      <c r="E212" s="50" t="s">
        <v>70</v>
      </c>
      <c r="F212" s="141">
        <f t="shared" si="20"/>
        <v>1534.5</v>
      </c>
      <c r="G212" s="141">
        <f t="shared" si="20"/>
        <v>1517.8</v>
      </c>
      <c r="H212" s="141">
        <f t="shared" si="20"/>
        <v>1481.3</v>
      </c>
    </row>
    <row r="213" spans="1:8" ht="132">
      <c r="A213" s="12" t="s">
        <v>252</v>
      </c>
      <c r="B213" s="12" t="s">
        <v>26</v>
      </c>
      <c r="C213" s="33" t="s">
        <v>453</v>
      </c>
      <c r="D213" s="74"/>
      <c r="E213" s="56" t="s">
        <v>205</v>
      </c>
      <c r="F213" s="141">
        <f t="shared" si="20"/>
        <v>1534.5</v>
      </c>
      <c r="G213" s="141">
        <f t="shared" si="20"/>
        <v>1517.8</v>
      </c>
      <c r="H213" s="141">
        <f t="shared" si="20"/>
        <v>1481.3</v>
      </c>
    </row>
    <row r="214" spans="1:8" ht="36">
      <c r="A214" s="12" t="s">
        <v>252</v>
      </c>
      <c r="B214" s="12" t="s">
        <v>26</v>
      </c>
      <c r="C214" s="33" t="s">
        <v>453</v>
      </c>
      <c r="D214" s="31" t="s">
        <v>261</v>
      </c>
      <c r="E214" s="51" t="s">
        <v>676</v>
      </c>
      <c r="F214" s="141">
        <f t="shared" si="20"/>
        <v>1534.5</v>
      </c>
      <c r="G214" s="141">
        <f t="shared" si="20"/>
        <v>1517.8</v>
      </c>
      <c r="H214" s="141">
        <f t="shared" si="20"/>
        <v>1481.3</v>
      </c>
    </row>
    <row r="215" spans="1:8" ht="24">
      <c r="A215" s="12" t="s">
        <v>252</v>
      </c>
      <c r="B215" s="12" t="s">
        <v>26</v>
      </c>
      <c r="C215" s="33" t="s">
        <v>453</v>
      </c>
      <c r="D215" s="22" t="s">
        <v>263</v>
      </c>
      <c r="E215" s="50" t="s">
        <v>673</v>
      </c>
      <c r="F215" s="141">
        <v>1534.5</v>
      </c>
      <c r="G215" s="141">
        <v>1517.8</v>
      </c>
      <c r="H215" s="141">
        <v>1481.3</v>
      </c>
    </row>
    <row r="216" spans="1:8">
      <c r="A216" s="108" t="s">
        <v>252</v>
      </c>
      <c r="B216" s="108" t="s">
        <v>265</v>
      </c>
      <c r="C216" s="106"/>
      <c r="D216" s="108"/>
      <c r="E216" s="107" t="s">
        <v>266</v>
      </c>
      <c r="F216" s="140">
        <f t="shared" ref="F216:H218" si="21">F217</f>
        <v>2285.1</v>
      </c>
      <c r="G216" s="140">
        <f t="shared" si="21"/>
        <v>571.29999999999995</v>
      </c>
      <c r="H216" s="140">
        <f t="shared" si="21"/>
        <v>571.29999999999995</v>
      </c>
    </row>
    <row r="217" spans="1:8" ht="48">
      <c r="A217" s="22" t="s">
        <v>252</v>
      </c>
      <c r="B217" s="22" t="s">
        <v>265</v>
      </c>
      <c r="C217" s="12" t="s">
        <v>40</v>
      </c>
      <c r="D217" s="22"/>
      <c r="E217" s="58" t="s">
        <v>537</v>
      </c>
      <c r="F217" s="141">
        <f t="shared" si="21"/>
        <v>2285.1</v>
      </c>
      <c r="G217" s="141">
        <f t="shared" si="21"/>
        <v>571.29999999999995</v>
      </c>
      <c r="H217" s="141">
        <f t="shared" si="21"/>
        <v>571.29999999999995</v>
      </c>
    </row>
    <row r="218" spans="1:8" ht="36">
      <c r="A218" s="22" t="s">
        <v>252</v>
      </c>
      <c r="B218" s="22" t="s">
        <v>265</v>
      </c>
      <c r="C218" s="12" t="s">
        <v>41</v>
      </c>
      <c r="D218" s="22"/>
      <c r="E218" s="50" t="s">
        <v>538</v>
      </c>
      <c r="F218" s="141">
        <f>F219</f>
        <v>2285.1</v>
      </c>
      <c r="G218" s="141">
        <f t="shared" si="21"/>
        <v>571.29999999999995</v>
      </c>
      <c r="H218" s="141">
        <f t="shared" si="21"/>
        <v>571.29999999999995</v>
      </c>
    </row>
    <row r="219" spans="1:8" ht="24">
      <c r="A219" s="22" t="s">
        <v>252</v>
      </c>
      <c r="B219" s="22" t="s">
        <v>265</v>
      </c>
      <c r="C219" s="12" t="s">
        <v>43</v>
      </c>
      <c r="D219" s="22"/>
      <c r="E219" s="50" t="s">
        <v>273</v>
      </c>
      <c r="F219" s="141">
        <f>F223+F220</f>
        <v>2285.1</v>
      </c>
      <c r="G219" s="141">
        <f>G223</f>
        <v>571.29999999999995</v>
      </c>
      <c r="H219" s="141">
        <f>H223</f>
        <v>571.29999999999995</v>
      </c>
    </row>
    <row r="220" spans="1:8" ht="36">
      <c r="A220" s="22" t="s">
        <v>252</v>
      </c>
      <c r="B220" s="22" t="s">
        <v>265</v>
      </c>
      <c r="C220" s="12" t="s">
        <v>615</v>
      </c>
      <c r="D220" s="22"/>
      <c r="E220" s="50" t="s">
        <v>614</v>
      </c>
      <c r="F220" s="141">
        <f t="shared" ref="F220:H221" si="22">F221</f>
        <v>1713.8</v>
      </c>
      <c r="G220" s="141">
        <f t="shared" si="22"/>
        <v>0</v>
      </c>
      <c r="H220" s="141">
        <f t="shared" si="22"/>
        <v>0</v>
      </c>
    </row>
    <row r="221" spans="1:8" ht="36">
      <c r="A221" s="22" t="s">
        <v>252</v>
      </c>
      <c r="B221" s="22" t="s">
        <v>265</v>
      </c>
      <c r="C221" s="12" t="s">
        <v>615</v>
      </c>
      <c r="D221" s="31" t="s">
        <v>261</v>
      </c>
      <c r="E221" s="51" t="s">
        <v>714</v>
      </c>
      <c r="F221" s="141">
        <f t="shared" si="22"/>
        <v>1713.8</v>
      </c>
      <c r="G221" s="141">
        <f t="shared" si="22"/>
        <v>0</v>
      </c>
      <c r="H221" s="141">
        <f t="shared" si="22"/>
        <v>0</v>
      </c>
    </row>
    <row r="222" spans="1:8">
      <c r="A222" s="22" t="s">
        <v>252</v>
      </c>
      <c r="B222" s="22" t="s">
        <v>265</v>
      </c>
      <c r="C222" s="12" t="s">
        <v>615</v>
      </c>
      <c r="D222" s="22" t="s">
        <v>263</v>
      </c>
      <c r="E222" s="50" t="s">
        <v>715</v>
      </c>
      <c r="F222" s="141">
        <v>1713.8</v>
      </c>
      <c r="G222" s="141">
        <v>0</v>
      </c>
      <c r="H222" s="141">
        <v>0</v>
      </c>
    </row>
    <row r="223" spans="1:8" ht="36">
      <c r="A223" s="22" t="s">
        <v>252</v>
      </c>
      <c r="B223" s="22" t="s">
        <v>265</v>
      </c>
      <c r="C223" s="12" t="s">
        <v>455</v>
      </c>
      <c r="D223" s="22"/>
      <c r="E223" s="50" t="s">
        <v>272</v>
      </c>
      <c r="F223" s="141">
        <f t="shared" ref="F223:H224" si="23">F224</f>
        <v>571.29999999999995</v>
      </c>
      <c r="G223" s="141">
        <f t="shared" si="23"/>
        <v>571.29999999999995</v>
      </c>
      <c r="H223" s="141">
        <f t="shared" si="23"/>
        <v>571.29999999999995</v>
      </c>
    </row>
    <row r="224" spans="1:8" ht="36">
      <c r="A224" s="22" t="s">
        <v>252</v>
      </c>
      <c r="B224" s="22" t="s">
        <v>265</v>
      </c>
      <c r="C224" s="12" t="s">
        <v>455</v>
      </c>
      <c r="D224" s="31" t="s">
        <v>261</v>
      </c>
      <c r="E224" s="51" t="s">
        <v>676</v>
      </c>
      <c r="F224" s="141">
        <f t="shared" si="23"/>
        <v>571.29999999999995</v>
      </c>
      <c r="G224" s="141">
        <f t="shared" si="23"/>
        <v>571.29999999999995</v>
      </c>
      <c r="H224" s="141">
        <f t="shared" si="23"/>
        <v>571.29999999999995</v>
      </c>
    </row>
    <row r="225" spans="1:8">
      <c r="A225" s="22" t="s">
        <v>252</v>
      </c>
      <c r="B225" s="22" t="s">
        <v>265</v>
      </c>
      <c r="C225" s="12" t="s">
        <v>455</v>
      </c>
      <c r="D225" s="22" t="s">
        <v>263</v>
      </c>
      <c r="E225" s="50" t="s">
        <v>673</v>
      </c>
      <c r="F225" s="141">
        <v>571.29999999999995</v>
      </c>
      <c r="G225" s="141">
        <v>571.29999999999995</v>
      </c>
      <c r="H225" s="141">
        <v>571.29999999999995</v>
      </c>
    </row>
    <row r="226" spans="1:8" ht="24">
      <c r="A226" s="172" t="s">
        <v>252</v>
      </c>
      <c r="B226" s="172" t="s">
        <v>269</v>
      </c>
      <c r="C226" s="106"/>
      <c r="D226" s="108"/>
      <c r="E226" s="107" t="s">
        <v>35</v>
      </c>
      <c r="F226" s="140">
        <f t="shared" ref="F226:H227" si="24">F227</f>
        <v>10289.774000000001</v>
      </c>
      <c r="G226" s="140">
        <f t="shared" si="24"/>
        <v>2832.8</v>
      </c>
      <c r="H226" s="140">
        <f t="shared" si="24"/>
        <v>2961.4</v>
      </c>
    </row>
    <row r="227" spans="1:8" ht="48">
      <c r="A227" s="22" t="s">
        <v>252</v>
      </c>
      <c r="B227" s="22" t="s">
        <v>269</v>
      </c>
      <c r="C227" s="12" t="s">
        <v>40</v>
      </c>
      <c r="D227" s="22"/>
      <c r="E227" s="58" t="s">
        <v>537</v>
      </c>
      <c r="F227" s="141">
        <f t="shared" si="24"/>
        <v>10289.774000000001</v>
      </c>
      <c r="G227" s="141">
        <f t="shared" si="24"/>
        <v>2832.8</v>
      </c>
      <c r="H227" s="141">
        <f t="shared" si="24"/>
        <v>2961.4</v>
      </c>
    </row>
    <row r="228" spans="1:8" ht="60">
      <c r="A228" s="22" t="s">
        <v>252</v>
      </c>
      <c r="B228" s="22" t="s">
        <v>269</v>
      </c>
      <c r="C228" s="12" t="s">
        <v>390</v>
      </c>
      <c r="D228" s="22"/>
      <c r="E228" s="50" t="s">
        <v>424</v>
      </c>
      <c r="F228" s="141">
        <f>F229+F233+F237</f>
        <v>10289.774000000001</v>
      </c>
      <c r="G228" s="141">
        <f t="shared" ref="G228:H228" si="25">G229+G233+G237</f>
        <v>2832.8</v>
      </c>
      <c r="H228" s="141">
        <f t="shared" si="25"/>
        <v>2961.4</v>
      </c>
    </row>
    <row r="229" spans="1:8" ht="48">
      <c r="A229" s="22" t="s">
        <v>252</v>
      </c>
      <c r="B229" s="22" t="s">
        <v>269</v>
      </c>
      <c r="C229" s="12" t="s">
        <v>388</v>
      </c>
      <c r="D229" s="22"/>
      <c r="E229" s="50" t="s">
        <v>433</v>
      </c>
      <c r="F229" s="141">
        <f t="shared" ref="F229:H230" si="26">F230</f>
        <v>2637.4</v>
      </c>
      <c r="G229" s="141">
        <f t="shared" si="26"/>
        <v>2747.9</v>
      </c>
      <c r="H229" s="141">
        <f t="shared" si="26"/>
        <v>2866.1</v>
      </c>
    </row>
    <row r="230" spans="1:8" ht="72">
      <c r="A230" s="22" t="s">
        <v>252</v>
      </c>
      <c r="B230" s="22" t="s">
        <v>269</v>
      </c>
      <c r="C230" s="33" t="s">
        <v>389</v>
      </c>
      <c r="D230" s="74"/>
      <c r="E230" s="57" t="s">
        <v>201</v>
      </c>
      <c r="F230" s="141">
        <f t="shared" si="26"/>
        <v>2637.4</v>
      </c>
      <c r="G230" s="141">
        <f t="shared" si="26"/>
        <v>2747.9</v>
      </c>
      <c r="H230" s="141">
        <f t="shared" si="26"/>
        <v>2866.1</v>
      </c>
    </row>
    <row r="231" spans="1:8" ht="36">
      <c r="A231" s="22" t="s">
        <v>252</v>
      </c>
      <c r="B231" s="22" t="s">
        <v>269</v>
      </c>
      <c r="C231" s="33" t="s">
        <v>389</v>
      </c>
      <c r="D231" s="31" t="s">
        <v>261</v>
      </c>
      <c r="E231" s="51" t="s">
        <v>676</v>
      </c>
      <c r="F231" s="141">
        <v>2637.4</v>
      </c>
      <c r="G231" s="141">
        <v>2747.9</v>
      </c>
      <c r="H231" s="141">
        <v>2866.1</v>
      </c>
    </row>
    <row r="232" spans="1:8" ht="24">
      <c r="A232" s="22" t="s">
        <v>252</v>
      </c>
      <c r="B232" s="22" t="s">
        <v>269</v>
      </c>
      <c r="C232" s="33" t="s">
        <v>389</v>
      </c>
      <c r="D232" s="22" t="s">
        <v>263</v>
      </c>
      <c r="E232" s="50" t="s">
        <v>673</v>
      </c>
      <c r="F232" s="141">
        <v>2637.4</v>
      </c>
      <c r="G232" s="141">
        <v>2747.9</v>
      </c>
      <c r="H232" s="141">
        <v>2866.1</v>
      </c>
    </row>
    <row r="233" spans="1:8" ht="60">
      <c r="A233" s="22" t="s">
        <v>252</v>
      </c>
      <c r="B233" s="22" t="s">
        <v>269</v>
      </c>
      <c r="C233" s="33" t="s">
        <v>91</v>
      </c>
      <c r="D233" s="22"/>
      <c r="E233" s="50" t="s">
        <v>90</v>
      </c>
      <c r="F233" s="141">
        <f>F234</f>
        <v>86.1</v>
      </c>
      <c r="G233" s="141">
        <f t="shared" ref="F233:H235" si="27">G234</f>
        <v>84.9</v>
      </c>
      <c r="H233" s="141">
        <f t="shared" si="27"/>
        <v>95.3</v>
      </c>
    </row>
    <row r="234" spans="1:8" ht="84">
      <c r="A234" s="22" t="s">
        <v>252</v>
      </c>
      <c r="B234" s="22" t="s">
        <v>269</v>
      </c>
      <c r="C234" s="33" t="s">
        <v>88</v>
      </c>
      <c r="D234" s="22"/>
      <c r="E234" s="50" t="s">
        <v>89</v>
      </c>
      <c r="F234" s="141">
        <f>F235</f>
        <v>86.1</v>
      </c>
      <c r="G234" s="141">
        <f>G235</f>
        <v>84.9</v>
      </c>
      <c r="H234" s="141">
        <f>H235</f>
        <v>95.3</v>
      </c>
    </row>
    <row r="235" spans="1:8" ht="36">
      <c r="A235" s="22" t="s">
        <v>252</v>
      </c>
      <c r="B235" s="22" t="s">
        <v>269</v>
      </c>
      <c r="C235" s="33" t="s">
        <v>88</v>
      </c>
      <c r="D235" s="31" t="s">
        <v>261</v>
      </c>
      <c r="E235" s="51" t="s">
        <v>676</v>
      </c>
      <c r="F235" s="141">
        <f t="shared" si="27"/>
        <v>86.1</v>
      </c>
      <c r="G235" s="141">
        <f t="shared" si="27"/>
        <v>84.9</v>
      </c>
      <c r="H235" s="141">
        <f t="shared" si="27"/>
        <v>95.3</v>
      </c>
    </row>
    <row r="236" spans="1:8" ht="24">
      <c r="A236" s="22" t="s">
        <v>252</v>
      </c>
      <c r="B236" s="22" t="s">
        <v>269</v>
      </c>
      <c r="C236" s="33" t="s">
        <v>88</v>
      </c>
      <c r="D236" s="22" t="s">
        <v>263</v>
      </c>
      <c r="E236" s="50" t="s">
        <v>673</v>
      </c>
      <c r="F236" s="141">
        <v>86.1</v>
      </c>
      <c r="G236" s="141">
        <v>84.9</v>
      </c>
      <c r="H236" s="141">
        <v>95.3</v>
      </c>
    </row>
    <row r="237" spans="1:8" ht="60">
      <c r="A237" s="22" t="s">
        <v>252</v>
      </c>
      <c r="B237" s="22" t="s">
        <v>269</v>
      </c>
      <c r="C237" s="33" t="s">
        <v>719</v>
      </c>
      <c r="D237" s="22"/>
      <c r="E237" s="50" t="s">
        <v>718</v>
      </c>
      <c r="F237" s="141">
        <f>F238+F241+F244</f>
        <v>7566.2740000000003</v>
      </c>
      <c r="G237" s="141">
        <f t="shared" ref="G237:H237" si="28">G238+G241</f>
        <v>0</v>
      </c>
      <c r="H237" s="141">
        <f t="shared" si="28"/>
        <v>0</v>
      </c>
    </row>
    <row r="238" spans="1:8" ht="84">
      <c r="A238" s="22" t="s">
        <v>252</v>
      </c>
      <c r="B238" s="22" t="s">
        <v>269</v>
      </c>
      <c r="C238" s="118" t="s">
        <v>746</v>
      </c>
      <c r="D238" s="22"/>
      <c r="E238" s="50" t="s">
        <v>745</v>
      </c>
      <c r="F238" s="141">
        <f t="shared" ref="F238:H239" si="29">F239</f>
        <v>5779.6</v>
      </c>
      <c r="G238" s="141">
        <f t="shared" si="29"/>
        <v>0</v>
      </c>
      <c r="H238" s="141">
        <f t="shared" si="29"/>
        <v>0</v>
      </c>
    </row>
    <row r="239" spans="1:8" ht="36">
      <c r="A239" s="22" t="s">
        <v>252</v>
      </c>
      <c r="B239" s="22" t="s">
        <v>269</v>
      </c>
      <c r="C239" s="118" t="s">
        <v>746</v>
      </c>
      <c r="D239" s="31" t="s">
        <v>261</v>
      </c>
      <c r="E239" s="51" t="s">
        <v>676</v>
      </c>
      <c r="F239" s="141">
        <f t="shared" si="29"/>
        <v>5779.6</v>
      </c>
      <c r="G239" s="141">
        <f t="shared" si="29"/>
        <v>0</v>
      </c>
      <c r="H239" s="141">
        <f t="shared" si="29"/>
        <v>0</v>
      </c>
    </row>
    <row r="240" spans="1:8" ht="24">
      <c r="A240" s="22" t="s">
        <v>252</v>
      </c>
      <c r="B240" s="22" t="s">
        <v>269</v>
      </c>
      <c r="C240" s="118" t="s">
        <v>746</v>
      </c>
      <c r="D240" s="22" t="s">
        <v>263</v>
      </c>
      <c r="E240" s="50" t="s">
        <v>673</v>
      </c>
      <c r="F240" s="141">
        <v>5779.6</v>
      </c>
      <c r="G240" s="141">
        <v>0</v>
      </c>
      <c r="H240" s="141">
        <v>0</v>
      </c>
    </row>
    <row r="241" spans="1:8" ht="96">
      <c r="A241" s="22" t="s">
        <v>252</v>
      </c>
      <c r="B241" s="22" t="s">
        <v>269</v>
      </c>
      <c r="C241" s="33" t="s">
        <v>747</v>
      </c>
      <c r="D241" s="22"/>
      <c r="E241" s="50" t="s">
        <v>748</v>
      </c>
      <c r="F241" s="141">
        <f>F242</f>
        <v>1444.9</v>
      </c>
      <c r="G241" s="141">
        <f t="shared" ref="G241:H242" si="30">G242</f>
        <v>0</v>
      </c>
      <c r="H241" s="141">
        <f t="shared" si="30"/>
        <v>0</v>
      </c>
    </row>
    <row r="242" spans="1:8" ht="36">
      <c r="A242" s="22" t="s">
        <v>252</v>
      </c>
      <c r="B242" s="22" t="s">
        <v>269</v>
      </c>
      <c r="C242" s="33" t="s">
        <v>747</v>
      </c>
      <c r="D242" s="31" t="s">
        <v>261</v>
      </c>
      <c r="E242" s="51" t="s">
        <v>676</v>
      </c>
      <c r="F242" s="141">
        <f>F243</f>
        <v>1444.9</v>
      </c>
      <c r="G242" s="141">
        <f t="shared" si="30"/>
        <v>0</v>
      </c>
      <c r="H242" s="141">
        <f t="shared" si="30"/>
        <v>0</v>
      </c>
    </row>
    <row r="243" spans="1:8" ht="24">
      <c r="A243" s="22" t="s">
        <v>252</v>
      </c>
      <c r="B243" s="22" t="s">
        <v>269</v>
      </c>
      <c r="C243" s="33" t="s">
        <v>747</v>
      </c>
      <c r="D243" s="22" t="s">
        <v>263</v>
      </c>
      <c r="E243" s="50" t="s">
        <v>673</v>
      </c>
      <c r="F243" s="141">
        <v>1444.9</v>
      </c>
      <c r="G243" s="141">
        <v>0</v>
      </c>
      <c r="H243" s="141">
        <v>0</v>
      </c>
    </row>
    <row r="244" spans="1:8" ht="84">
      <c r="A244" s="22" t="s">
        <v>252</v>
      </c>
      <c r="B244" s="22" t="s">
        <v>269</v>
      </c>
      <c r="C244" s="33" t="s">
        <v>750</v>
      </c>
      <c r="D244" s="22"/>
      <c r="E244" s="50" t="s">
        <v>749</v>
      </c>
      <c r="F244" s="141">
        <f>F245</f>
        <v>341.774</v>
      </c>
      <c r="G244" s="141">
        <f t="shared" ref="G244:H245" si="31">G245</f>
        <v>0</v>
      </c>
      <c r="H244" s="141">
        <f t="shared" si="31"/>
        <v>0</v>
      </c>
    </row>
    <row r="245" spans="1:8" ht="36">
      <c r="A245" s="22" t="s">
        <v>252</v>
      </c>
      <c r="B245" s="22" t="s">
        <v>269</v>
      </c>
      <c r="C245" s="33" t="s">
        <v>750</v>
      </c>
      <c r="D245" s="31" t="s">
        <v>261</v>
      </c>
      <c r="E245" s="51" t="s">
        <v>676</v>
      </c>
      <c r="F245" s="141">
        <f>F246</f>
        <v>341.774</v>
      </c>
      <c r="G245" s="141">
        <f t="shared" si="31"/>
        <v>0</v>
      </c>
      <c r="H245" s="141">
        <f t="shared" si="31"/>
        <v>0</v>
      </c>
    </row>
    <row r="246" spans="1:8" ht="24">
      <c r="A246" s="22" t="s">
        <v>252</v>
      </c>
      <c r="B246" s="22" t="s">
        <v>269</v>
      </c>
      <c r="C246" s="33" t="s">
        <v>750</v>
      </c>
      <c r="D246" s="22" t="s">
        <v>263</v>
      </c>
      <c r="E246" s="50" t="s">
        <v>673</v>
      </c>
      <c r="F246" s="141">
        <v>341.774</v>
      </c>
      <c r="G246" s="141">
        <v>0</v>
      </c>
      <c r="H246" s="141">
        <v>0</v>
      </c>
    </row>
    <row r="247" spans="1:8" ht="24">
      <c r="A247" s="108" t="s">
        <v>252</v>
      </c>
      <c r="B247" s="108" t="s">
        <v>352</v>
      </c>
      <c r="C247" s="106"/>
      <c r="D247" s="108"/>
      <c r="E247" s="110" t="s">
        <v>28</v>
      </c>
      <c r="F247" s="140">
        <f>F248+F269+F294</f>
        <v>2735.27</v>
      </c>
      <c r="G247" s="140">
        <f>G248+G269+G294</f>
        <v>3964</v>
      </c>
      <c r="H247" s="140">
        <f>H248+H269+H294</f>
        <v>3964</v>
      </c>
    </row>
    <row r="248" spans="1:8" ht="36">
      <c r="A248" s="22" t="s">
        <v>252</v>
      </c>
      <c r="B248" s="22">
        <v>12</v>
      </c>
      <c r="C248" s="33" t="s">
        <v>44</v>
      </c>
      <c r="D248" s="22"/>
      <c r="E248" s="50" t="s">
        <v>100</v>
      </c>
      <c r="F248" s="141">
        <f>F249</f>
        <v>900</v>
      </c>
      <c r="G248" s="141">
        <f>G249</f>
        <v>1700</v>
      </c>
      <c r="H248" s="141">
        <f>H249</f>
        <v>1700</v>
      </c>
    </row>
    <row r="249" spans="1:8" ht="48">
      <c r="A249" s="22" t="s">
        <v>252</v>
      </c>
      <c r="B249" s="22">
        <v>12</v>
      </c>
      <c r="C249" s="33" t="s">
        <v>45</v>
      </c>
      <c r="D249" s="22"/>
      <c r="E249" s="50" t="s">
        <v>101</v>
      </c>
      <c r="F249" s="141">
        <f>F250+F254+F258+F265</f>
        <v>900</v>
      </c>
      <c r="G249" s="141">
        <f>G250+G254+G258+G265</f>
        <v>1700</v>
      </c>
      <c r="H249" s="141">
        <f>H250+H254+H258+H265</f>
        <v>1700</v>
      </c>
    </row>
    <row r="250" spans="1:8" ht="36">
      <c r="A250" s="22" t="s">
        <v>252</v>
      </c>
      <c r="B250" s="22">
        <v>12</v>
      </c>
      <c r="C250" s="33" t="s">
        <v>105</v>
      </c>
      <c r="D250" s="22"/>
      <c r="E250" s="50" t="s">
        <v>102</v>
      </c>
      <c r="F250" s="141">
        <f>F251</f>
        <v>0</v>
      </c>
      <c r="G250" s="141">
        <f>G251</f>
        <v>50</v>
      </c>
      <c r="H250" s="141">
        <f>H251</f>
        <v>50</v>
      </c>
    </row>
    <row r="251" spans="1:8" ht="36">
      <c r="A251" s="22" t="s">
        <v>252</v>
      </c>
      <c r="B251" s="22">
        <v>12</v>
      </c>
      <c r="C251" s="33" t="s">
        <v>457</v>
      </c>
      <c r="D251" s="22"/>
      <c r="E251" s="50" t="s">
        <v>103</v>
      </c>
      <c r="F251" s="141">
        <v>0</v>
      </c>
      <c r="G251" s="141">
        <v>50</v>
      </c>
      <c r="H251" s="141">
        <v>50</v>
      </c>
    </row>
    <row r="252" spans="1:8" ht="36">
      <c r="A252" s="22" t="s">
        <v>252</v>
      </c>
      <c r="B252" s="22">
        <v>12</v>
      </c>
      <c r="C252" s="33" t="s">
        <v>457</v>
      </c>
      <c r="D252" s="31" t="s">
        <v>261</v>
      </c>
      <c r="E252" s="51" t="s">
        <v>676</v>
      </c>
      <c r="F252" s="141">
        <f>F253</f>
        <v>0</v>
      </c>
      <c r="G252" s="141">
        <f>G253</f>
        <v>50</v>
      </c>
      <c r="H252" s="141">
        <f>H253</f>
        <v>50</v>
      </c>
    </row>
    <row r="253" spans="1:8" ht="24">
      <c r="A253" s="22" t="s">
        <v>252</v>
      </c>
      <c r="B253" s="22">
        <v>12</v>
      </c>
      <c r="C253" s="33" t="s">
        <v>457</v>
      </c>
      <c r="D253" s="22" t="s">
        <v>263</v>
      </c>
      <c r="E253" s="50" t="s">
        <v>673</v>
      </c>
      <c r="F253" s="141">
        <v>0</v>
      </c>
      <c r="G253" s="141">
        <v>50</v>
      </c>
      <c r="H253" s="141">
        <v>50</v>
      </c>
    </row>
    <row r="254" spans="1:8" ht="24">
      <c r="A254" s="22" t="s">
        <v>252</v>
      </c>
      <c r="B254" s="22">
        <v>12</v>
      </c>
      <c r="C254" s="33" t="s">
        <v>46</v>
      </c>
      <c r="D254" s="22"/>
      <c r="E254" s="50" t="s">
        <v>104</v>
      </c>
      <c r="F254" s="141">
        <f t="shared" ref="F254:F256" si="32">F255</f>
        <v>0</v>
      </c>
      <c r="G254" s="141">
        <f t="shared" ref="G254:H256" si="33">G255</f>
        <v>50</v>
      </c>
      <c r="H254" s="141">
        <f t="shared" si="33"/>
        <v>50</v>
      </c>
    </row>
    <row r="255" spans="1:8" ht="24">
      <c r="A255" s="22" t="s">
        <v>252</v>
      </c>
      <c r="B255" s="22">
        <v>12</v>
      </c>
      <c r="C255" s="33" t="s">
        <v>458</v>
      </c>
      <c r="D255" s="22"/>
      <c r="E255" s="50" t="s">
        <v>106</v>
      </c>
      <c r="F255" s="141">
        <f t="shared" si="32"/>
        <v>0</v>
      </c>
      <c r="G255" s="141">
        <f t="shared" si="33"/>
        <v>50</v>
      </c>
      <c r="H255" s="141">
        <f t="shared" si="33"/>
        <v>50</v>
      </c>
    </row>
    <row r="256" spans="1:8" ht="36">
      <c r="A256" s="22" t="s">
        <v>252</v>
      </c>
      <c r="B256" s="22">
        <v>12</v>
      </c>
      <c r="C256" s="33" t="s">
        <v>458</v>
      </c>
      <c r="D256" s="31" t="s">
        <v>261</v>
      </c>
      <c r="E256" s="51" t="s">
        <v>676</v>
      </c>
      <c r="F256" s="141">
        <f t="shared" si="32"/>
        <v>0</v>
      </c>
      <c r="G256" s="141">
        <f t="shared" si="33"/>
        <v>50</v>
      </c>
      <c r="H256" s="141">
        <f t="shared" si="33"/>
        <v>50</v>
      </c>
    </row>
    <row r="257" spans="1:8" ht="24">
      <c r="A257" s="22" t="s">
        <v>252</v>
      </c>
      <c r="B257" s="22">
        <v>12</v>
      </c>
      <c r="C257" s="33" t="s">
        <v>458</v>
      </c>
      <c r="D257" s="22" t="s">
        <v>263</v>
      </c>
      <c r="E257" s="50" t="s">
        <v>673</v>
      </c>
      <c r="F257" s="141">
        <v>0</v>
      </c>
      <c r="G257" s="141">
        <v>50</v>
      </c>
      <c r="H257" s="141">
        <v>50</v>
      </c>
    </row>
    <row r="258" spans="1:8" ht="48">
      <c r="A258" s="22" t="s">
        <v>252</v>
      </c>
      <c r="B258" s="22">
        <v>12</v>
      </c>
      <c r="C258" s="33" t="s">
        <v>47</v>
      </c>
      <c r="D258" s="22"/>
      <c r="E258" s="50" t="s">
        <v>107</v>
      </c>
      <c r="F258" s="141">
        <f>F259+F262</f>
        <v>900</v>
      </c>
      <c r="G258" s="141">
        <f>G259+G262</f>
        <v>1400</v>
      </c>
      <c r="H258" s="141">
        <f>H259+H262</f>
        <v>1400</v>
      </c>
    </row>
    <row r="259" spans="1:8" ht="72">
      <c r="A259" s="22" t="s">
        <v>252</v>
      </c>
      <c r="B259" s="22">
        <v>12</v>
      </c>
      <c r="C259" s="33" t="s">
        <v>459</v>
      </c>
      <c r="D259" s="22"/>
      <c r="E259" s="50" t="s">
        <v>50</v>
      </c>
      <c r="F259" s="141">
        <f t="shared" ref="F259:F260" si="34">F260</f>
        <v>0</v>
      </c>
      <c r="G259" s="141">
        <f t="shared" ref="G259:H260" si="35">G260</f>
        <v>400</v>
      </c>
      <c r="H259" s="141">
        <f t="shared" si="35"/>
        <v>400</v>
      </c>
    </row>
    <row r="260" spans="1:8" ht="24">
      <c r="A260" s="22" t="s">
        <v>252</v>
      </c>
      <c r="B260" s="22">
        <v>12</v>
      </c>
      <c r="C260" s="33" t="s">
        <v>459</v>
      </c>
      <c r="D260" s="22" t="s">
        <v>267</v>
      </c>
      <c r="E260" s="50" t="s">
        <v>268</v>
      </c>
      <c r="F260" s="141">
        <f t="shared" si="34"/>
        <v>0</v>
      </c>
      <c r="G260" s="141">
        <f t="shared" si="35"/>
        <v>400</v>
      </c>
      <c r="H260" s="141">
        <f t="shared" si="35"/>
        <v>400</v>
      </c>
    </row>
    <row r="261" spans="1:8" ht="72">
      <c r="A261" s="22" t="s">
        <v>252</v>
      </c>
      <c r="B261" s="22">
        <v>12</v>
      </c>
      <c r="C261" s="33" t="s">
        <v>459</v>
      </c>
      <c r="D261" s="22">
        <v>811</v>
      </c>
      <c r="E261" s="50" t="s">
        <v>373</v>
      </c>
      <c r="F261" s="141">
        <v>0</v>
      </c>
      <c r="G261" s="141">
        <v>400</v>
      </c>
      <c r="H261" s="141">
        <v>400</v>
      </c>
    </row>
    <row r="262" spans="1:8" ht="36">
      <c r="A262" s="22" t="s">
        <v>252</v>
      </c>
      <c r="B262" s="22">
        <v>12</v>
      </c>
      <c r="C262" s="33" t="s">
        <v>460</v>
      </c>
      <c r="D262" s="22"/>
      <c r="E262" s="50" t="s">
        <v>108</v>
      </c>
      <c r="F262" s="141">
        <f>F264</f>
        <v>900</v>
      </c>
      <c r="G262" s="141">
        <f>G264</f>
        <v>1000</v>
      </c>
      <c r="H262" s="141">
        <f>H264</f>
        <v>1000</v>
      </c>
    </row>
    <row r="263" spans="1:8" ht="24">
      <c r="A263" s="22" t="s">
        <v>252</v>
      </c>
      <c r="B263" s="22">
        <v>12</v>
      </c>
      <c r="C263" s="33" t="s">
        <v>460</v>
      </c>
      <c r="D263" s="22" t="s">
        <v>267</v>
      </c>
      <c r="E263" s="50" t="s">
        <v>268</v>
      </c>
      <c r="F263" s="141">
        <f>F264</f>
        <v>900</v>
      </c>
      <c r="G263" s="141">
        <f>G264</f>
        <v>1000</v>
      </c>
      <c r="H263" s="141">
        <f>H264</f>
        <v>1000</v>
      </c>
    </row>
    <row r="264" spans="1:8" ht="72">
      <c r="A264" s="22" t="s">
        <v>252</v>
      </c>
      <c r="B264" s="22">
        <v>12</v>
      </c>
      <c r="C264" s="33" t="s">
        <v>460</v>
      </c>
      <c r="D264" s="125">
        <v>813</v>
      </c>
      <c r="E264" s="50" t="s">
        <v>677</v>
      </c>
      <c r="F264" s="141">
        <v>900</v>
      </c>
      <c r="G264" s="141">
        <v>1000</v>
      </c>
      <c r="H264" s="141">
        <v>1000</v>
      </c>
    </row>
    <row r="265" spans="1:8" ht="36">
      <c r="A265" s="22" t="s">
        <v>252</v>
      </c>
      <c r="B265" s="22">
        <v>12</v>
      </c>
      <c r="C265" s="33" t="s">
        <v>49</v>
      </c>
      <c r="D265" s="22"/>
      <c r="E265" s="50" t="s">
        <v>376</v>
      </c>
      <c r="F265" s="141">
        <f t="shared" ref="F265:F267" si="36">F266</f>
        <v>0</v>
      </c>
      <c r="G265" s="141">
        <f t="shared" ref="G265:H267" si="37">G266</f>
        <v>200</v>
      </c>
      <c r="H265" s="141">
        <f t="shared" si="37"/>
        <v>200</v>
      </c>
    </row>
    <row r="266" spans="1:8" ht="60">
      <c r="A266" s="22" t="s">
        <v>252</v>
      </c>
      <c r="B266" s="22">
        <v>12</v>
      </c>
      <c r="C266" s="33" t="s">
        <v>461</v>
      </c>
      <c r="D266" s="22"/>
      <c r="E266" s="50" t="s">
        <v>48</v>
      </c>
      <c r="F266" s="141">
        <f t="shared" si="36"/>
        <v>0</v>
      </c>
      <c r="G266" s="141">
        <f t="shared" si="37"/>
        <v>200</v>
      </c>
      <c r="H266" s="141">
        <f t="shared" si="37"/>
        <v>200</v>
      </c>
    </row>
    <row r="267" spans="1:8" ht="24">
      <c r="A267" s="22" t="s">
        <v>252</v>
      </c>
      <c r="B267" s="22">
        <v>12</v>
      </c>
      <c r="C267" s="33" t="s">
        <v>461</v>
      </c>
      <c r="D267" s="22" t="s">
        <v>267</v>
      </c>
      <c r="E267" s="50" t="s">
        <v>268</v>
      </c>
      <c r="F267" s="141">
        <f t="shared" si="36"/>
        <v>0</v>
      </c>
      <c r="G267" s="141">
        <f t="shared" si="37"/>
        <v>200</v>
      </c>
      <c r="H267" s="141">
        <f t="shared" si="37"/>
        <v>200</v>
      </c>
    </row>
    <row r="268" spans="1:8" ht="72">
      <c r="A268" s="22" t="s">
        <v>252</v>
      </c>
      <c r="B268" s="22">
        <v>12</v>
      </c>
      <c r="C268" s="33" t="s">
        <v>461</v>
      </c>
      <c r="D268" s="22">
        <v>811</v>
      </c>
      <c r="E268" s="50" t="s">
        <v>373</v>
      </c>
      <c r="F268" s="141">
        <v>0</v>
      </c>
      <c r="G268" s="141">
        <v>200</v>
      </c>
      <c r="H268" s="141">
        <v>200</v>
      </c>
    </row>
    <row r="269" spans="1:8" ht="24">
      <c r="A269" s="22" t="s">
        <v>252</v>
      </c>
      <c r="B269" s="22">
        <v>12</v>
      </c>
      <c r="C269" s="33" t="s">
        <v>382</v>
      </c>
      <c r="D269" s="174"/>
      <c r="E269" s="175" t="s">
        <v>93</v>
      </c>
      <c r="F269" s="176">
        <f>F270</f>
        <v>1330</v>
      </c>
      <c r="G269" s="176">
        <f>G270</f>
        <v>1500</v>
      </c>
      <c r="H269" s="176">
        <f>H270</f>
        <v>1500</v>
      </c>
    </row>
    <row r="270" spans="1:8" ht="36">
      <c r="A270" s="22" t="s">
        <v>252</v>
      </c>
      <c r="B270" s="22">
        <v>12</v>
      </c>
      <c r="C270" s="33" t="s">
        <v>383</v>
      </c>
      <c r="D270" s="22"/>
      <c r="E270" s="50" t="s">
        <v>377</v>
      </c>
      <c r="F270" s="141">
        <f>F271+F287</f>
        <v>1330</v>
      </c>
      <c r="G270" s="141">
        <f>G271+G287</f>
        <v>1500</v>
      </c>
      <c r="H270" s="141">
        <f>H271+H287</f>
        <v>1500</v>
      </c>
    </row>
    <row r="271" spans="1:8" ht="24">
      <c r="A271" s="22" t="s">
        <v>252</v>
      </c>
      <c r="B271" s="22">
        <v>12</v>
      </c>
      <c r="C271" s="33" t="s">
        <v>384</v>
      </c>
      <c r="D271" s="22"/>
      <c r="E271" s="50" t="s">
        <v>94</v>
      </c>
      <c r="F271" s="141">
        <f>F272+F275+F278+F281+F284</f>
        <v>1265</v>
      </c>
      <c r="G271" s="141">
        <f>G272+G275+G278+G281+G284</f>
        <v>1420</v>
      </c>
      <c r="H271" s="141">
        <f>H272+H275+H278+H281+H284</f>
        <v>1420</v>
      </c>
    </row>
    <row r="272" spans="1:8" ht="24">
      <c r="A272" s="22" t="s">
        <v>252</v>
      </c>
      <c r="B272" s="22">
        <v>12</v>
      </c>
      <c r="C272" s="33" t="s">
        <v>462</v>
      </c>
      <c r="D272" s="22"/>
      <c r="E272" s="50" t="s">
        <v>95</v>
      </c>
      <c r="F272" s="141">
        <f t="shared" ref="F272:H273" si="38">F273</f>
        <v>0</v>
      </c>
      <c r="G272" s="141">
        <f t="shared" si="38"/>
        <v>100</v>
      </c>
      <c r="H272" s="141">
        <f t="shared" si="38"/>
        <v>100</v>
      </c>
    </row>
    <row r="273" spans="1:8" ht="36">
      <c r="A273" s="22" t="s">
        <v>252</v>
      </c>
      <c r="B273" s="22">
        <v>12</v>
      </c>
      <c r="C273" s="33" t="s">
        <v>462</v>
      </c>
      <c r="D273" s="31" t="s">
        <v>261</v>
      </c>
      <c r="E273" s="51" t="s">
        <v>676</v>
      </c>
      <c r="F273" s="141">
        <f t="shared" si="38"/>
        <v>0</v>
      </c>
      <c r="G273" s="141">
        <f t="shared" si="38"/>
        <v>100</v>
      </c>
      <c r="H273" s="141">
        <f t="shared" si="38"/>
        <v>100</v>
      </c>
    </row>
    <row r="274" spans="1:8" ht="24">
      <c r="A274" s="22" t="s">
        <v>252</v>
      </c>
      <c r="B274" s="22">
        <v>12</v>
      </c>
      <c r="C274" s="33" t="s">
        <v>462</v>
      </c>
      <c r="D274" s="22" t="s">
        <v>263</v>
      </c>
      <c r="E274" s="50" t="s">
        <v>673</v>
      </c>
      <c r="F274" s="141">
        <v>0</v>
      </c>
      <c r="G274" s="141">
        <v>100</v>
      </c>
      <c r="H274" s="141">
        <v>100</v>
      </c>
    </row>
    <row r="275" spans="1:8" ht="36">
      <c r="A275" s="22" t="s">
        <v>252</v>
      </c>
      <c r="B275" s="22">
        <v>12</v>
      </c>
      <c r="C275" s="33" t="s">
        <v>463</v>
      </c>
      <c r="D275" s="22"/>
      <c r="E275" s="50" t="s">
        <v>96</v>
      </c>
      <c r="F275" s="141">
        <f t="shared" ref="F275:H276" si="39">F276</f>
        <v>0</v>
      </c>
      <c r="G275" s="141">
        <f t="shared" si="39"/>
        <v>50</v>
      </c>
      <c r="H275" s="141">
        <f t="shared" si="39"/>
        <v>50</v>
      </c>
    </row>
    <row r="276" spans="1:8" ht="36">
      <c r="A276" s="22" t="s">
        <v>252</v>
      </c>
      <c r="B276" s="22">
        <v>12</v>
      </c>
      <c r="C276" s="33" t="s">
        <v>463</v>
      </c>
      <c r="D276" s="31" t="s">
        <v>261</v>
      </c>
      <c r="E276" s="51" t="s">
        <v>676</v>
      </c>
      <c r="F276" s="141">
        <f t="shared" si="39"/>
        <v>0</v>
      </c>
      <c r="G276" s="141">
        <f t="shared" si="39"/>
        <v>50</v>
      </c>
      <c r="H276" s="141">
        <f t="shared" si="39"/>
        <v>50</v>
      </c>
    </row>
    <row r="277" spans="1:8" ht="24">
      <c r="A277" s="22" t="s">
        <v>252</v>
      </c>
      <c r="B277" s="22">
        <v>12</v>
      </c>
      <c r="C277" s="33" t="s">
        <v>463</v>
      </c>
      <c r="D277" s="22" t="s">
        <v>263</v>
      </c>
      <c r="E277" s="50" t="s">
        <v>673</v>
      </c>
      <c r="F277" s="141">
        <v>0</v>
      </c>
      <c r="G277" s="141">
        <v>50</v>
      </c>
      <c r="H277" s="141">
        <v>50</v>
      </c>
    </row>
    <row r="278" spans="1:8" ht="36">
      <c r="A278" s="22" t="s">
        <v>252</v>
      </c>
      <c r="B278" s="22">
        <v>12</v>
      </c>
      <c r="C278" s="33" t="s">
        <v>466</v>
      </c>
      <c r="D278" s="22"/>
      <c r="E278" s="50" t="s">
        <v>378</v>
      </c>
      <c r="F278" s="141">
        <f t="shared" ref="F278" si="40">F279</f>
        <v>11.9</v>
      </c>
      <c r="G278" s="141">
        <f t="shared" ref="G278:H279" si="41">G279</f>
        <v>50</v>
      </c>
      <c r="H278" s="141">
        <f t="shared" si="41"/>
        <v>50</v>
      </c>
    </row>
    <row r="279" spans="1:8" ht="36">
      <c r="A279" s="22" t="s">
        <v>252</v>
      </c>
      <c r="B279" s="22">
        <v>12</v>
      </c>
      <c r="C279" s="33" t="s">
        <v>466</v>
      </c>
      <c r="D279" s="31" t="s">
        <v>261</v>
      </c>
      <c r="E279" s="51" t="s">
        <v>676</v>
      </c>
      <c r="F279" s="141">
        <f>F280</f>
        <v>11.9</v>
      </c>
      <c r="G279" s="141">
        <f t="shared" si="41"/>
        <v>50</v>
      </c>
      <c r="H279" s="141">
        <f t="shared" si="41"/>
        <v>50</v>
      </c>
    </row>
    <row r="280" spans="1:8" ht="24">
      <c r="A280" s="22" t="s">
        <v>252</v>
      </c>
      <c r="B280" s="22">
        <v>12</v>
      </c>
      <c r="C280" s="33" t="s">
        <v>466</v>
      </c>
      <c r="D280" s="22" t="s">
        <v>263</v>
      </c>
      <c r="E280" s="50" t="s">
        <v>673</v>
      </c>
      <c r="F280" s="141">
        <v>11.9</v>
      </c>
      <c r="G280" s="141">
        <v>50</v>
      </c>
      <c r="H280" s="141">
        <v>50</v>
      </c>
    </row>
    <row r="281" spans="1:8" ht="72">
      <c r="A281" s="22" t="s">
        <v>252</v>
      </c>
      <c r="B281" s="22">
        <v>12</v>
      </c>
      <c r="C281" s="33" t="s">
        <v>709</v>
      </c>
      <c r="D281" s="22"/>
      <c r="E281" s="50" t="s">
        <v>708</v>
      </c>
      <c r="F281" s="141">
        <f t="shared" ref="F281:F282" si="42">F282</f>
        <v>53.1</v>
      </c>
      <c r="G281" s="141">
        <f t="shared" ref="G281:H282" si="43">G282</f>
        <v>20</v>
      </c>
      <c r="H281" s="141">
        <f t="shared" si="43"/>
        <v>20</v>
      </c>
    </row>
    <row r="282" spans="1:8" ht="36">
      <c r="A282" s="22" t="s">
        <v>252</v>
      </c>
      <c r="B282" s="22">
        <v>12</v>
      </c>
      <c r="C282" s="33" t="s">
        <v>709</v>
      </c>
      <c r="D282" s="31" t="s">
        <v>261</v>
      </c>
      <c r="E282" s="51" t="s">
        <v>676</v>
      </c>
      <c r="F282" s="141">
        <f t="shared" si="42"/>
        <v>53.1</v>
      </c>
      <c r="G282" s="141">
        <f t="shared" si="43"/>
        <v>20</v>
      </c>
      <c r="H282" s="141">
        <f t="shared" si="43"/>
        <v>20</v>
      </c>
    </row>
    <row r="283" spans="1:8" ht="24">
      <c r="A283" s="22" t="s">
        <v>252</v>
      </c>
      <c r="B283" s="22">
        <v>12</v>
      </c>
      <c r="C283" s="33" t="s">
        <v>709</v>
      </c>
      <c r="D283" s="22" t="s">
        <v>263</v>
      </c>
      <c r="E283" s="50" t="s">
        <v>673</v>
      </c>
      <c r="F283" s="141">
        <v>53.1</v>
      </c>
      <c r="G283" s="141">
        <v>20</v>
      </c>
      <c r="H283" s="141">
        <v>20</v>
      </c>
    </row>
    <row r="284" spans="1:8" ht="132">
      <c r="A284" s="22" t="s">
        <v>252</v>
      </c>
      <c r="B284" s="22">
        <v>12</v>
      </c>
      <c r="C284" s="33" t="s">
        <v>712</v>
      </c>
      <c r="D284" s="22"/>
      <c r="E284" s="155" t="s">
        <v>720</v>
      </c>
      <c r="F284" s="141">
        <f t="shared" ref="F284:H285" si="44">F285</f>
        <v>1200</v>
      </c>
      <c r="G284" s="141">
        <f t="shared" si="44"/>
        <v>1200</v>
      </c>
      <c r="H284" s="141">
        <f t="shared" si="44"/>
        <v>1200</v>
      </c>
    </row>
    <row r="285" spans="1:8" ht="24">
      <c r="A285" s="22" t="s">
        <v>252</v>
      </c>
      <c r="B285" s="22">
        <v>12</v>
      </c>
      <c r="C285" s="33" t="s">
        <v>712</v>
      </c>
      <c r="D285" s="22" t="s">
        <v>267</v>
      </c>
      <c r="E285" s="50" t="s">
        <v>268</v>
      </c>
      <c r="F285" s="141">
        <f t="shared" si="44"/>
        <v>1200</v>
      </c>
      <c r="G285" s="141">
        <f t="shared" si="44"/>
        <v>1200</v>
      </c>
      <c r="H285" s="141">
        <f t="shared" si="44"/>
        <v>1200</v>
      </c>
    </row>
    <row r="286" spans="1:8" ht="72">
      <c r="A286" s="22" t="s">
        <v>252</v>
      </c>
      <c r="B286" s="22">
        <v>12</v>
      </c>
      <c r="C286" s="33" t="s">
        <v>712</v>
      </c>
      <c r="D286" s="125">
        <v>813</v>
      </c>
      <c r="E286" s="50" t="s">
        <v>677</v>
      </c>
      <c r="F286" s="141">
        <v>1200</v>
      </c>
      <c r="G286" s="141">
        <v>1200</v>
      </c>
      <c r="H286" s="141">
        <v>1200</v>
      </c>
    </row>
    <row r="287" spans="1:8" ht="36">
      <c r="A287" s="22" t="s">
        <v>252</v>
      </c>
      <c r="B287" s="22">
        <v>12</v>
      </c>
      <c r="C287" s="33" t="s">
        <v>385</v>
      </c>
      <c r="D287" s="22"/>
      <c r="E287" s="50" t="s">
        <v>777</v>
      </c>
      <c r="F287" s="141">
        <f>F288+F291</f>
        <v>65</v>
      </c>
      <c r="G287" s="141">
        <f t="shared" ref="G287:H289" si="45">G288</f>
        <v>80</v>
      </c>
      <c r="H287" s="141">
        <f t="shared" si="45"/>
        <v>80</v>
      </c>
    </row>
    <row r="288" spans="1:8" ht="24">
      <c r="A288" s="22" t="s">
        <v>252</v>
      </c>
      <c r="B288" s="22">
        <v>12</v>
      </c>
      <c r="C288" s="33" t="s">
        <v>467</v>
      </c>
      <c r="D288" s="22"/>
      <c r="E288" s="50" t="s">
        <v>778</v>
      </c>
      <c r="F288" s="141">
        <f>F289</f>
        <v>55</v>
      </c>
      <c r="G288" s="141">
        <f t="shared" si="45"/>
        <v>80</v>
      </c>
      <c r="H288" s="141">
        <f t="shared" si="45"/>
        <v>80</v>
      </c>
    </row>
    <row r="289" spans="1:8" ht="36">
      <c r="A289" s="22" t="s">
        <v>252</v>
      </c>
      <c r="B289" s="22">
        <v>12</v>
      </c>
      <c r="C289" s="33" t="s">
        <v>467</v>
      </c>
      <c r="D289" s="31" t="s">
        <v>261</v>
      </c>
      <c r="E289" s="51" t="s">
        <v>676</v>
      </c>
      <c r="F289" s="141">
        <f>F290</f>
        <v>55</v>
      </c>
      <c r="G289" s="141">
        <f t="shared" si="45"/>
        <v>80</v>
      </c>
      <c r="H289" s="141">
        <f t="shared" si="45"/>
        <v>80</v>
      </c>
    </row>
    <row r="290" spans="1:8" ht="24">
      <c r="A290" s="22" t="s">
        <v>252</v>
      </c>
      <c r="B290" s="22">
        <v>12</v>
      </c>
      <c r="C290" s="33" t="s">
        <v>467</v>
      </c>
      <c r="D290" s="22" t="s">
        <v>263</v>
      </c>
      <c r="E290" s="50" t="s">
        <v>673</v>
      </c>
      <c r="F290" s="141">
        <v>55</v>
      </c>
      <c r="G290" s="141">
        <v>80</v>
      </c>
      <c r="H290" s="141">
        <v>80</v>
      </c>
    </row>
    <row r="291" spans="1:8" ht="24">
      <c r="A291" s="22" t="s">
        <v>252</v>
      </c>
      <c r="B291" s="22">
        <v>12</v>
      </c>
      <c r="C291" s="33" t="s">
        <v>780</v>
      </c>
      <c r="D291" s="22"/>
      <c r="E291" s="50" t="s">
        <v>779</v>
      </c>
      <c r="F291" s="141">
        <f>F292</f>
        <v>10</v>
      </c>
      <c r="G291" s="141">
        <f t="shared" ref="G291:H292" si="46">G292</f>
        <v>0</v>
      </c>
      <c r="H291" s="141">
        <f t="shared" si="46"/>
        <v>0</v>
      </c>
    </row>
    <row r="292" spans="1:8" ht="24">
      <c r="A292" s="22" t="s">
        <v>252</v>
      </c>
      <c r="B292" s="22">
        <v>12</v>
      </c>
      <c r="C292" s="33" t="s">
        <v>780</v>
      </c>
      <c r="D292" s="22">
        <v>300</v>
      </c>
      <c r="E292" s="50" t="s">
        <v>14</v>
      </c>
      <c r="F292" s="141">
        <f>F293</f>
        <v>10</v>
      </c>
      <c r="G292" s="141">
        <f t="shared" si="46"/>
        <v>0</v>
      </c>
      <c r="H292" s="141">
        <f t="shared" si="46"/>
        <v>0</v>
      </c>
    </row>
    <row r="293" spans="1:8" ht="24">
      <c r="A293" s="22" t="s">
        <v>252</v>
      </c>
      <c r="B293" s="22">
        <v>12</v>
      </c>
      <c r="C293" s="33" t="s">
        <v>780</v>
      </c>
      <c r="D293" s="22">
        <v>350</v>
      </c>
      <c r="E293" s="50" t="s">
        <v>781</v>
      </c>
      <c r="F293" s="141">
        <v>10</v>
      </c>
      <c r="G293" s="141">
        <v>0</v>
      </c>
      <c r="H293" s="141">
        <v>0</v>
      </c>
    </row>
    <row r="294" spans="1:8">
      <c r="A294" s="22" t="s">
        <v>252</v>
      </c>
      <c r="B294" s="22" t="s">
        <v>352</v>
      </c>
      <c r="C294" s="12" t="s">
        <v>133</v>
      </c>
      <c r="D294" s="12"/>
      <c r="E294" s="55" t="s">
        <v>69</v>
      </c>
      <c r="F294" s="141">
        <f>F298</f>
        <v>505.27</v>
      </c>
      <c r="G294" s="141">
        <f>G298</f>
        <v>764</v>
      </c>
      <c r="H294" s="141">
        <f>H298</f>
        <v>764</v>
      </c>
    </row>
    <row r="295" spans="1:8" ht="48">
      <c r="A295" s="22" t="s">
        <v>252</v>
      </c>
      <c r="B295" s="22" t="s">
        <v>352</v>
      </c>
      <c r="C295" s="12" t="s">
        <v>406</v>
      </c>
      <c r="D295" s="22"/>
      <c r="E295" s="50" t="s">
        <v>407</v>
      </c>
      <c r="F295" s="141">
        <f>F297</f>
        <v>505.27</v>
      </c>
      <c r="G295" s="141">
        <f>G297</f>
        <v>764</v>
      </c>
      <c r="H295" s="141">
        <f>H297</f>
        <v>764</v>
      </c>
    </row>
    <row r="296" spans="1:8" ht="36">
      <c r="A296" s="22" t="s">
        <v>252</v>
      </c>
      <c r="B296" s="22" t="s">
        <v>352</v>
      </c>
      <c r="C296" s="12" t="s">
        <v>468</v>
      </c>
      <c r="D296" s="12"/>
      <c r="E296" s="50" t="s">
        <v>410</v>
      </c>
      <c r="F296" s="141">
        <f t="shared" ref="F296:H297" si="47">F297</f>
        <v>505.27</v>
      </c>
      <c r="G296" s="141">
        <f t="shared" si="47"/>
        <v>764</v>
      </c>
      <c r="H296" s="141">
        <f t="shared" si="47"/>
        <v>764</v>
      </c>
    </row>
    <row r="297" spans="1:8" ht="36">
      <c r="A297" s="22" t="s">
        <v>252</v>
      </c>
      <c r="B297" s="22" t="s">
        <v>352</v>
      </c>
      <c r="C297" s="12" t="s">
        <v>468</v>
      </c>
      <c r="D297" s="31" t="s">
        <v>261</v>
      </c>
      <c r="E297" s="51" t="s">
        <v>676</v>
      </c>
      <c r="F297" s="141">
        <f t="shared" si="47"/>
        <v>505.27</v>
      </c>
      <c r="G297" s="141">
        <f t="shared" si="47"/>
        <v>764</v>
      </c>
      <c r="H297" s="141">
        <f t="shared" si="47"/>
        <v>764</v>
      </c>
    </row>
    <row r="298" spans="1:8">
      <c r="A298" s="22" t="s">
        <v>252</v>
      </c>
      <c r="B298" s="22" t="s">
        <v>352</v>
      </c>
      <c r="C298" s="12" t="s">
        <v>468</v>
      </c>
      <c r="D298" s="22" t="s">
        <v>263</v>
      </c>
      <c r="E298" s="50" t="s">
        <v>673</v>
      </c>
      <c r="F298" s="141">
        <v>505.27</v>
      </c>
      <c r="G298" s="141">
        <v>764</v>
      </c>
      <c r="H298" s="141">
        <v>764</v>
      </c>
    </row>
    <row r="299" spans="1:8">
      <c r="A299" s="26" t="s">
        <v>26</v>
      </c>
      <c r="B299" s="26" t="s">
        <v>253</v>
      </c>
      <c r="C299" s="85"/>
      <c r="D299" s="25"/>
      <c r="E299" s="54" t="s">
        <v>283</v>
      </c>
      <c r="F299" s="139">
        <f>F300+F306+F349+F359</f>
        <v>175033.05100000004</v>
      </c>
      <c r="G299" s="139">
        <f>G300+G306+G349+G359</f>
        <v>253</v>
      </c>
      <c r="H299" s="139">
        <f>H300+H306+H349+H359</f>
        <v>253</v>
      </c>
    </row>
    <row r="300" spans="1:8">
      <c r="A300" s="106" t="s">
        <v>26</v>
      </c>
      <c r="B300" s="106" t="s">
        <v>259</v>
      </c>
      <c r="C300" s="111"/>
      <c r="D300" s="106"/>
      <c r="E300" s="107" t="s">
        <v>664</v>
      </c>
      <c r="F300" s="140">
        <f t="shared" ref="F300:H302" si="48">F301</f>
        <v>521.44200000000001</v>
      </c>
      <c r="G300" s="140">
        <f t="shared" si="48"/>
        <v>253</v>
      </c>
      <c r="H300" s="140">
        <f t="shared" si="48"/>
        <v>253</v>
      </c>
    </row>
    <row r="301" spans="1:8" ht="24">
      <c r="A301" s="12" t="s">
        <v>26</v>
      </c>
      <c r="B301" s="12" t="s">
        <v>259</v>
      </c>
      <c r="C301" s="12" t="s">
        <v>133</v>
      </c>
      <c r="D301" s="12"/>
      <c r="E301" s="50" t="s">
        <v>69</v>
      </c>
      <c r="F301" s="141">
        <f t="shared" si="48"/>
        <v>521.44200000000001</v>
      </c>
      <c r="G301" s="141">
        <f t="shared" si="48"/>
        <v>253</v>
      </c>
      <c r="H301" s="141">
        <f t="shared" si="48"/>
        <v>253</v>
      </c>
    </row>
    <row r="302" spans="1:8" ht="48">
      <c r="A302" s="12" t="s">
        <v>26</v>
      </c>
      <c r="B302" s="12" t="s">
        <v>259</v>
      </c>
      <c r="C302" s="12" t="s">
        <v>406</v>
      </c>
      <c r="D302" s="12"/>
      <c r="E302" s="50" t="s">
        <v>407</v>
      </c>
      <c r="F302" s="141">
        <f>F303</f>
        <v>521.44200000000001</v>
      </c>
      <c r="G302" s="141">
        <f t="shared" si="48"/>
        <v>253</v>
      </c>
      <c r="H302" s="141">
        <f t="shared" si="48"/>
        <v>253</v>
      </c>
    </row>
    <row r="303" spans="1:8" ht="48">
      <c r="A303" s="12" t="s">
        <v>26</v>
      </c>
      <c r="B303" s="12" t="s">
        <v>259</v>
      </c>
      <c r="C303" s="12" t="s">
        <v>2</v>
      </c>
      <c r="D303" s="22"/>
      <c r="E303" s="50" t="s">
        <v>296</v>
      </c>
      <c r="F303" s="141">
        <f t="shared" ref="F303:H304" si="49">F304</f>
        <v>521.44200000000001</v>
      </c>
      <c r="G303" s="141">
        <f t="shared" si="49"/>
        <v>253</v>
      </c>
      <c r="H303" s="141">
        <f t="shared" si="49"/>
        <v>253</v>
      </c>
    </row>
    <row r="304" spans="1:8" ht="36">
      <c r="A304" s="12" t="s">
        <v>26</v>
      </c>
      <c r="B304" s="12" t="s">
        <v>259</v>
      </c>
      <c r="C304" s="12" t="s">
        <v>2</v>
      </c>
      <c r="D304" s="31" t="s">
        <v>261</v>
      </c>
      <c r="E304" s="51" t="s">
        <v>676</v>
      </c>
      <c r="F304" s="141">
        <f t="shared" si="49"/>
        <v>521.44200000000001</v>
      </c>
      <c r="G304" s="141">
        <f t="shared" si="49"/>
        <v>253</v>
      </c>
      <c r="H304" s="141">
        <f t="shared" si="49"/>
        <v>253</v>
      </c>
    </row>
    <row r="305" spans="1:8">
      <c r="A305" s="12" t="s">
        <v>26</v>
      </c>
      <c r="B305" s="12" t="s">
        <v>259</v>
      </c>
      <c r="C305" s="12" t="s">
        <v>2</v>
      </c>
      <c r="D305" s="22" t="s">
        <v>263</v>
      </c>
      <c r="E305" s="50" t="s">
        <v>673</v>
      </c>
      <c r="F305" s="141">
        <v>521.44200000000001</v>
      </c>
      <c r="G305" s="141">
        <v>253</v>
      </c>
      <c r="H305" s="141">
        <v>253</v>
      </c>
    </row>
    <row r="306" spans="1:8">
      <c r="A306" s="106" t="s">
        <v>26</v>
      </c>
      <c r="B306" s="106" t="s">
        <v>299</v>
      </c>
      <c r="C306" s="111"/>
      <c r="D306" s="108"/>
      <c r="E306" s="107" t="s">
        <v>297</v>
      </c>
      <c r="F306" s="140">
        <f>F318+F307</f>
        <v>173935.52200000003</v>
      </c>
      <c r="G306" s="140">
        <f t="shared" ref="G306:H306" si="50">G318+G307</f>
        <v>0</v>
      </c>
      <c r="H306" s="140">
        <f t="shared" si="50"/>
        <v>0</v>
      </c>
    </row>
    <row r="307" spans="1:8" ht="24">
      <c r="A307" s="12" t="s">
        <v>26</v>
      </c>
      <c r="B307" s="12" t="s">
        <v>299</v>
      </c>
      <c r="C307" s="12" t="s">
        <v>133</v>
      </c>
      <c r="D307" s="12"/>
      <c r="E307" s="50" t="s">
        <v>69</v>
      </c>
      <c r="F307" s="141">
        <f>F308</f>
        <v>13841.725999999999</v>
      </c>
      <c r="G307" s="141">
        <f>G308</f>
        <v>0</v>
      </c>
      <c r="H307" s="141">
        <f>H308</f>
        <v>0</v>
      </c>
    </row>
    <row r="308" spans="1:8" ht="48">
      <c r="A308" s="12" t="s">
        <v>26</v>
      </c>
      <c r="B308" s="12" t="s">
        <v>299</v>
      </c>
      <c r="C308" s="12" t="s">
        <v>406</v>
      </c>
      <c r="D308" s="12"/>
      <c r="E308" s="50" t="s">
        <v>407</v>
      </c>
      <c r="F308" s="141">
        <f>F310+F315+F312</f>
        <v>13841.725999999999</v>
      </c>
      <c r="G308" s="141">
        <f>G310</f>
        <v>0</v>
      </c>
      <c r="H308" s="141">
        <f>H310</f>
        <v>0</v>
      </c>
    </row>
    <row r="309" spans="1:8" ht="36">
      <c r="A309" s="12" t="s">
        <v>26</v>
      </c>
      <c r="B309" s="12" t="s">
        <v>299</v>
      </c>
      <c r="C309" s="12" t="s">
        <v>11</v>
      </c>
      <c r="D309" s="28"/>
      <c r="E309" s="114" t="s">
        <v>672</v>
      </c>
      <c r="F309" s="141">
        <f t="shared" ref="F309:H310" si="51">F310</f>
        <v>11404.912</v>
      </c>
      <c r="G309" s="141">
        <f t="shared" si="51"/>
        <v>0</v>
      </c>
      <c r="H309" s="141">
        <f t="shared" si="51"/>
        <v>0</v>
      </c>
    </row>
    <row r="310" spans="1:8">
      <c r="A310" s="12" t="s">
        <v>26</v>
      </c>
      <c r="B310" s="12" t="s">
        <v>299</v>
      </c>
      <c r="C310" s="12" t="s">
        <v>11</v>
      </c>
      <c r="D310" s="22" t="s">
        <v>267</v>
      </c>
      <c r="E310" s="50" t="s">
        <v>268</v>
      </c>
      <c r="F310" s="141">
        <f t="shared" si="51"/>
        <v>11404.912</v>
      </c>
      <c r="G310" s="141">
        <f t="shared" si="51"/>
        <v>0</v>
      </c>
      <c r="H310" s="141">
        <f t="shared" si="51"/>
        <v>0</v>
      </c>
    </row>
    <row r="311" spans="1:8" ht="72">
      <c r="A311" s="12" t="s">
        <v>26</v>
      </c>
      <c r="B311" s="12" t="s">
        <v>299</v>
      </c>
      <c r="C311" s="12" t="s">
        <v>11</v>
      </c>
      <c r="D311" s="125">
        <v>813</v>
      </c>
      <c r="E311" s="50" t="s">
        <v>677</v>
      </c>
      <c r="F311" s="141">
        <v>11404.912</v>
      </c>
      <c r="G311" s="141">
        <v>0</v>
      </c>
      <c r="H311" s="141">
        <v>0</v>
      </c>
    </row>
    <row r="312" spans="1:8" ht="24">
      <c r="A312" s="12" t="s">
        <v>26</v>
      </c>
      <c r="B312" s="12" t="s">
        <v>299</v>
      </c>
      <c r="C312" s="12" t="s">
        <v>753</v>
      </c>
      <c r="D312" s="125"/>
      <c r="E312" s="50" t="s">
        <v>368</v>
      </c>
      <c r="F312" s="141">
        <f>F313</f>
        <v>579.03300000000002</v>
      </c>
      <c r="G312" s="141">
        <f t="shared" ref="G312:H313" si="52">G313</f>
        <v>0</v>
      </c>
      <c r="H312" s="141">
        <f t="shared" si="52"/>
        <v>0</v>
      </c>
    </row>
    <row r="313" spans="1:8" ht="36">
      <c r="A313" s="12" t="s">
        <v>26</v>
      </c>
      <c r="B313" s="12" t="s">
        <v>299</v>
      </c>
      <c r="C313" s="12" t="s">
        <v>753</v>
      </c>
      <c r="D313" s="31" t="s">
        <v>261</v>
      </c>
      <c r="E313" s="51" t="s">
        <v>676</v>
      </c>
      <c r="F313" s="141">
        <f>F314</f>
        <v>579.03300000000002</v>
      </c>
      <c r="G313" s="141">
        <f t="shared" si="52"/>
        <v>0</v>
      </c>
      <c r="H313" s="141">
        <f t="shared" si="52"/>
        <v>0</v>
      </c>
    </row>
    <row r="314" spans="1:8">
      <c r="A314" s="12" t="s">
        <v>26</v>
      </c>
      <c r="B314" s="12" t="s">
        <v>299</v>
      </c>
      <c r="C314" s="12" t="s">
        <v>753</v>
      </c>
      <c r="D314" s="22" t="s">
        <v>263</v>
      </c>
      <c r="E314" s="50" t="s">
        <v>673</v>
      </c>
      <c r="F314" s="141">
        <v>579.03300000000002</v>
      </c>
      <c r="G314" s="141">
        <v>0</v>
      </c>
      <c r="H314" s="141">
        <v>0</v>
      </c>
    </row>
    <row r="315" spans="1:8" ht="60">
      <c r="A315" s="12" t="s">
        <v>26</v>
      </c>
      <c r="B315" s="12" t="s">
        <v>299</v>
      </c>
      <c r="C315" s="12" t="s">
        <v>752</v>
      </c>
      <c r="D315" s="125"/>
      <c r="E315" s="50" t="s">
        <v>751</v>
      </c>
      <c r="F315" s="141">
        <f>F316</f>
        <v>1857.7809999999999</v>
      </c>
      <c r="G315" s="141">
        <f t="shared" ref="G315:H316" si="53">G316</f>
        <v>0</v>
      </c>
      <c r="H315" s="141">
        <f t="shared" si="53"/>
        <v>0</v>
      </c>
    </row>
    <row r="316" spans="1:8">
      <c r="A316" s="12" t="s">
        <v>26</v>
      </c>
      <c r="B316" s="12" t="s">
        <v>299</v>
      </c>
      <c r="C316" s="12" t="s">
        <v>752</v>
      </c>
      <c r="D316" s="22" t="s">
        <v>267</v>
      </c>
      <c r="E316" s="50" t="s">
        <v>268</v>
      </c>
      <c r="F316" s="141">
        <f>F317</f>
        <v>1857.7809999999999</v>
      </c>
      <c r="G316" s="141">
        <f t="shared" si="53"/>
        <v>0</v>
      </c>
      <c r="H316" s="141">
        <f t="shared" si="53"/>
        <v>0</v>
      </c>
    </row>
    <row r="317" spans="1:8" ht="72">
      <c r="A317" s="12" t="s">
        <v>26</v>
      </c>
      <c r="B317" s="12" t="s">
        <v>299</v>
      </c>
      <c r="C317" s="12" t="s">
        <v>752</v>
      </c>
      <c r="D317" s="125">
        <v>813</v>
      </c>
      <c r="E317" s="50" t="s">
        <v>677</v>
      </c>
      <c r="F317" s="141">
        <v>1857.7809999999999</v>
      </c>
      <c r="G317" s="141">
        <v>0</v>
      </c>
      <c r="H317" s="141">
        <v>0</v>
      </c>
    </row>
    <row r="318" spans="1:8" ht="36">
      <c r="A318" s="12" t="s">
        <v>26</v>
      </c>
      <c r="B318" s="12" t="s">
        <v>299</v>
      </c>
      <c r="C318" s="33" t="s">
        <v>276</v>
      </c>
      <c r="D318" s="22"/>
      <c r="E318" s="50" t="s">
        <v>341</v>
      </c>
      <c r="F318" s="141">
        <f t="shared" ref="F318:H319" si="54">F319</f>
        <v>160093.79600000003</v>
      </c>
      <c r="G318" s="141">
        <f t="shared" si="54"/>
        <v>0</v>
      </c>
      <c r="H318" s="141">
        <f t="shared" si="54"/>
        <v>0</v>
      </c>
    </row>
    <row r="319" spans="1:8" ht="36">
      <c r="A319" s="12" t="s">
        <v>26</v>
      </c>
      <c r="B319" s="12" t="s">
        <v>299</v>
      </c>
      <c r="C319" s="33" t="s">
        <v>277</v>
      </c>
      <c r="D319" s="22"/>
      <c r="E319" s="50" t="s">
        <v>279</v>
      </c>
      <c r="F319" s="141">
        <f t="shared" si="54"/>
        <v>160093.79600000003</v>
      </c>
      <c r="G319" s="141">
        <f t="shared" si="54"/>
        <v>0</v>
      </c>
      <c r="H319" s="141">
        <f t="shared" si="54"/>
        <v>0</v>
      </c>
    </row>
    <row r="320" spans="1:8" ht="36">
      <c r="A320" s="12" t="s">
        <v>26</v>
      </c>
      <c r="B320" s="12" t="s">
        <v>299</v>
      </c>
      <c r="C320" s="33" t="s">
        <v>281</v>
      </c>
      <c r="D320" s="22"/>
      <c r="E320" s="50" t="s">
        <v>280</v>
      </c>
      <c r="F320" s="141">
        <f>F346+F321+F326+F334+F343+F331+F340+F337</f>
        <v>160093.79600000003</v>
      </c>
      <c r="G320" s="141">
        <f t="shared" ref="G320:H320" si="55">G346+G321+G326+G334+G343+G331+G340+G337</f>
        <v>0</v>
      </c>
      <c r="H320" s="141">
        <f t="shared" si="55"/>
        <v>0</v>
      </c>
    </row>
    <row r="321" spans="1:8" ht="36">
      <c r="A321" s="12" t="s">
        <v>26</v>
      </c>
      <c r="B321" s="12" t="s">
        <v>299</v>
      </c>
      <c r="C321" s="12" t="s">
        <v>7</v>
      </c>
      <c r="D321" s="12"/>
      <c r="E321" s="50" t="s">
        <v>8</v>
      </c>
      <c r="F321" s="141">
        <f>F322+F324</f>
        <v>1134.8980000000001</v>
      </c>
      <c r="G321" s="141">
        <f t="shared" ref="F321:H322" si="56">G322</f>
        <v>0</v>
      </c>
      <c r="H321" s="141">
        <f t="shared" si="56"/>
        <v>0</v>
      </c>
    </row>
    <row r="322" spans="1:8" ht="36">
      <c r="A322" s="12" t="s">
        <v>26</v>
      </c>
      <c r="B322" s="12" t="s">
        <v>299</v>
      </c>
      <c r="C322" s="12" t="s">
        <v>7</v>
      </c>
      <c r="D322" s="31" t="s">
        <v>261</v>
      </c>
      <c r="E322" s="51" t="s">
        <v>676</v>
      </c>
      <c r="F322" s="141">
        <f t="shared" si="56"/>
        <v>778.072</v>
      </c>
      <c r="G322" s="141">
        <f t="shared" si="56"/>
        <v>0</v>
      </c>
      <c r="H322" s="141">
        <f t="shared" si="56"/>
        <v>0</v>
      </c>
    </row>
    <row r="323" spans="1:8">
      <c r="A323" s="12" t="s">
        <v>26</v>
      </c>
      <c r="B323" s="12" t="s">
        <v>299</v>
      </c>
      <c r="C323" s="12" t="s">
        <v>7</v>
      </c>
      <c r="D323" s="22" t="s">
        <v>263</v>
      </c>
      <c r="E323" s="50" t="s">
        <v>673</v>
      </c>
      <c r="F323" s="141">
        <v>778.072</v>
      </c>
      <c r="G323" s="141">
        <v>0</v>
      </c>
      <c r="H323" s="141">
        <v>0</v>
      </c>
    </row>
    <row r="324" spans="1:8" ht="36">
      <c r="A324" s="12" t="s">
        <v>26</v>
      </c>
      <c r="B324" s="12" t="s">
        <v>299</v>
      </c>
      <c r="C324" s="12" t="s">
        <v>7</v>
      </c>
      <c r="D324" s="22">
        <v>400</v>
      </c>
      <c r="E324" s="50" t="s">
        <v>423</v>
      </c>
      <c r="F324" s="141">
        <f>F325</f>
        <v>356.82600000000002</v>
      </c>
      <c r="G324" s="141">
        <f t="shared" ref="G324:H324" si="57">G325</f>
        <v>0</v>
      </c>
      <c r="H324" s="141">
        <f t="shared" si="57"/>
        <v>0</v>
      </c>
    </row>
    <row r="325" spans="1:8" ht="48">
      <c r="A325" s="12" t="s">
        <v>26</v>
      </c>
      <c r="B325" s="12" t="s">
        <v>299</v>
      </c>
      <c r="C325" s="12" t="s">
        <v>7</v>
      </c>
      <c r="D325" s="22">
        <v>414</v>
      </c>
      <c r="E325" s="50" t="s">
        <v>422</v>
      </c>
      <c r="F325" s="141">
        <v>356.82600000000002</v>
      </c>
      <c r="G325" s="141">
        <v>0</v>
      </c>
      <c r="H325" s="141">
        <v>0</v>
      </c>
    </row>
    <row r="326" spans="1:8" ht="36">
      <c r="A326" s="12" t="s">
        <v>26</v>
      </c>
      <c r="B326" s="12" t="s">
        <v>299</v>
      </c>
      <c r="C326" s="33" t="s">
        <v>9</v>
      </c>
      <c r="D326" s="22"/>
      <c r="E326" s="50" t="s">
        <v>10</v>
      </c>
      <c r="F326" s="141">
        <f>F327+F329</f>
        <v>992.31700000000001</v>
      </c>
      <c r="G326" s="141">
        <f>G327+G329</f>
        <v>0</v>
      </c>
      <c r="H326" s="141">
        <f>H327+H329</f>
        <v>0</v>
      </c>
    </row>
    <row r="327" spans="1:8" ht="36">
      <c r="A327" s="12" t="s">
        <v>26</v>
      </c>
      <c r="B327" s="12" t="s">
        <v>299</v>
      </c>
      <c r="C327" s="33" t="s">
        <v>9</v>
      </c>
      <c r="D327" s="31" t="s">
        <v>261</v>
      </c>
      <c r="E327" s="51" t="s">
        <v>676</v>
      </c>
      <c r="F327" s="141">
        <f>F328</f>
        <v>942.31700000000001</v>
      </c>
      <c r="G327" s="141">
        <f>G328</f>
        <v>0</v>
      </c>
      <c r="H327" s="141">
        <f>H328</f>
        <v>0</v>
      </c>
    </row>
    <row r="328" spans="1:8" ht="24">
      <c r="A328" s="12" t="s">
        <v>26</v>
      </c>
      <c r="B328" s="12" t="s">
        <v>299</v>
      </c>
      <c r="C328" s="33" t="s">
        <v>9</v>
      </c>
      <c r="D328" s="22" t="s">
        <v>263</v>
      </c>
      <c r="E328" s="50" t="s">
        <v>673</v>
      </c>
      <c r="F328" s="141">
        <v>942.31700000000001</v>
      </c>
      <c r="G328" s="141">
        <v>0</v>
      </c>
      <c r="H328" s="141">
        <v>0</v>
      </c>
    </row>
    <row r="329" spans="1:8" ht="36">
      <c r="A329" s="12" t="s">
        <v>26</v>
      </c>
      <c r="B329" s="12" t="s">
        <v>299</v>
      </c>
      <c r="C329" s="33" t="s">
        <v>9</v>
      </c>
      <c r="D329" s="22">
        <v>400</v>
      </c>
      <c r="E329" s="50" t="s">
        <v>423</v>
      </c>
      <c r="F329" s="141">
        <f>F330</f>
        <v>50</v>
      </c>
      <c r="G329" s="141">
        <f>G330</f>
        <v>0</v>
      </c>
      <c r="H329" s="141">
        <f>H330</f>
        <v>0</v>
      </c>
    </row>
    <row r="330" spans="1:8" ht="48">
      <c r="A330" s="12" t="s">
        <v>26</v>
      </c>
      <c r="B330" s="12" t="s">
        <v>299</v>
      </c>
      <c r="C330" s="33" t="s">
        <v>9</v>
      </c>
      <c r="D330" s="22">
        <v>414</v>
      </c>
      <c r="E330" s="50" t="s">
        <v>422</v>
      </c>
      <c r="F330" s="141">
        <v>50</v>
      </c>
      <c r="G330" s="141">
        <v>0</v>
      </c>
      <c r="H330" s="141">
        <v>0</v>
      </c>
    </row>
    <row r="331" spans="1:8" ht="36">
      <c r="A331" s="12" t="s">
        <v>26</v>
      </c>
      <c r="B331" s="12" t="s">
        <v>299</v>
      </c>
      <c r="C331" s="33" t="s">
        <v>284</v>
      </c>
      <c r="D331" s="22"/>
      <c r="E331" s="50" t="s">
        <v>285</v>
      </c>
      <c r="F331" s="141">
        <f t="shared" ref="F331:H332" si="58">F332</f>
        <v>110</v>
      </c>
      <c r="G331" s="141">
        <f t="shared" si="58"/>
        <v>0</v>
      </c>
      <c r="H331" s="141">
        <f t="shared" si="58"/>
        <v>0</v>
      </c>
    </row>
    <row r="332" spans="1:8" ht="36">
      <c r="A332" s="12" t="s">
        <v>26</v>
      </c>
      <c r="B332" s="12" t="s">
        <v>299</v>
      </c>
      <c r="C332" s="33" t="s">
        <v>284</v>
      </c>
      <c r="D332" s="22">
        <v>400</v>
      </c>
      <c r="E332" s="50" t="s">
        <v>423</v>
      </c>
      <c r="F332" s="141">
        <f t="shared" si="58"/>
        <v>110</v>
      </c>
      <c r="G332" s="141">
        <f t="shared" si="58"/>
        <v>0</v>
      </c>
      <c r="H332" s="141">
        <f t="shared" si="58"/>
        <v>0</v>
      </c>
    </row>
    <row r="333" spans="1:8" ht="48">
      <c r="A333" s="12" t="s">
        <v>26</v>
      </c>
      <c r="B333" s="12" t="s">
        <v>299</v>
      </c>
      <c r="C333" s="33" t="s">
        <v>284</v>
      </c>
      <c r="D333" s="22">
        <v>414</v>
      </c>
      <c r="E333" s="50" t="s">
        <v>422</v>
      </c>
      <c r="F333" s="141">
        <v>110</v>
      </c>
      <c r="G333" s="141">
        <v>0</v>
      </c>
      <c r="H333" s="141">
        <v>0</v>
      </c>
    </row>
    <row r="334" spans="1:8" ht="36">
      <c r="A334" s="12" t="s">
        <v>26</v>
      </c>
      <c r="B334" s="12" t="s">
        <v>299</v>
      </c>
      <c r="C334" s="33" t="s">
        <v>726</v>
      </c>
      <c r="D334" s="22"/>
      <c r="E334" s="50" t="s">
        <v>727</v>
      </c>
      <c r="F334" s="141">
        <f t="shared" ref="F334:H335" si="59">F335</f>
        <v>3030.3910000000001</v>
      </c>
      <c r="G334" s="141">
        <f t="shared" si="59"/>
        <v>0</v>
      </c>
      <c r="H334" s="141">
        <f t="shared" si="59"/>
        <v>0</v>
      </c>
    </row>
    <row r="335" spans="1:8" ht="24">
      <c r="A335" s="12" t="s">
        <v>26</v>
      </c>
      <c r="B335" s="12" t="s">
        <v>299</v>
      </c>
      <c r="C335" s="33" t="s">
        <v>726</v>
      </c>
      <c r="D335" s="22">
        <v>500</v>
      </c>
      <c r="E335" s="50" t="s">
        <v>310</v>
      </c>
      <c r="F335" s="141">
        <f t="shared" si="59"/>
        <v>3030.3910000000001</v>
      </c>
      <c r="G335" s="141">
        <f t="shared" si="59"/>
        <v>0</v>
      </c>
      <c r="H335" s="141">
        <f t="shared" si="59"/>
        <v>0</v>
      </c>
    </row>
    <row r="336" spans="1:8" ht="24">
      <c r="A336" s="12" t="s">
        <v>26</v>
      </c>
      <c r="B336" s="12" t="s">
        <v>299</v>
      </c>
      <c r="C336" s="33" t="s">
        <v>726</v>
      </c>
      <c r="D336" s="27" t="s">
        <v>311</v>
      </c>
      <c r="E336" s="50" t="s">
        <v>312</v>
      </c>
      <c r="F336" s="141">
        <v>3030.3910000000001</v>
      </c>
      <c r="G336" s="141">
        <v>0</v>
      </c>
      <c r="H336" s="141">
        <v>0</v>
      </c>
    </row>
    <row r="337" spans="1:8" ht="48">
      <c r="A337" s="12" t="s">
        <v>26</v>
      </c>
      <c r="B337" s="12" t="s">
        <v>299</v>
      </c>
      <c r="C337" s="33" t="s">
        <v>763</v>
      </c>
      <c r="D337" s="22"/>
      <c r="E337" s="50" t="s">
        <v>762</v>
      </c>
      <c r="F337" s="141">
        <f>F338</f>
        <v>1828.39</v>
      </c>
      <c r="G337" s="141">
        <f t="shared" ref="G337:H338" si="60">G338</f>
        <v>0</v>
      </c>
      <c r="H337" s="141">
        <f t="shared" si="60"/>
        <v>0</v>
      </c>
    </row>
    <row r="338" spans="1:8" ht="36">
      <c r="A338" s="12" t="s">
        <v>26</v>
      </c>
      <c r="B338" s="12" t="s">
        <v>299</v>
      </c>
      <c r="C338" s="33" t="s">
        <v>763</v>
      </c>
      <c r="D338" s="31" t="s">
        <v>261</v>
      </c>
      <c r="E338" s="51" t="s">
        <v>676</v>
      </c>
      <c r="F338" s="141">
        <f>F339</f>
        <v>1828.39</v>
      </c>
      <c r="G338" s="141">
        <f t="shared" si="60"/>
        <v>0</v>
      </c>
      <c r="H338" s="141">
        <f t="shared" si="60"/>
        <v>0</v>
      </c>
    </row>
    <row r="339" spans="1:8" ht="48">
      <c r="A339" s="12" t="s">
        <v>26</v>
      </c>
      <c r="B339" s="12" t="s">
        <v>299</v>
      </c>
      <c r="C339" s="33" t="s">
        <v>763</v>
      </c>
      <c r="D339" s="22">
        <v>243</v>
      </c>
      <c r="E339" s="51" t="s">
        <v>756</v>
      </c>
      <c r="F339" s="141">
        <v>1828.39</v>
      </c>
      <c r="G339" s="141">
        <v>0</v>
      </c>
      <c r="H339" s="141">
        <v>0</v>
      </c>
    </row>
    <row r="340" spans="1:8" ht="48">
      <c r="A340" s="12" t="s">
        <v>26</v>
      </c>
      <c r="B340" s="12" t="s">
        <v>299</v>
      </c>
      <c r="C340" s="33" t="s">
        <v>755</v>
      </c>
      <c r="D340" s="22"/>
      <c r="E340" s="50" t="s">
        <v>754</v>
      </c>
      <c r="F340" s="141">
        <f>F341</f>
        <v>457.1</v>
      </c>
      <c r="G340" s="141">
        <f t="shared" ref="G340:H341" si="61">G341</f>
        <v>0</v>
      </c>
      <c r="H340" s="141">
        <f t="shared" si="61"/>
        <v>0</v>
      </c>
    </row>
    <row r="341" spans="1:8" ht="36">
      <c r="A341" s="12" t="s">
        <v>26</v>
      </c>
      <c r="B341" s="12" t="s">
        <v>299</v>
      </c>
      <c r="C341" s="33" t="s">
        <v>755</v>
      </c>
      <c r="D341" s="31" t="s">
        <v>261</v>
      </c>
      <c r="E341" s="51" t="s">
        <v>676</v>
      </c>
      <c r="F341" s="141">
        <f>F342</f>
        <v>457.1</v>
      </c>
      <c r="G341" s="141">
        <f t="shared" si="61"/>
        <v>0</v>
      </c>
      <c r="H341" s="141">
        <f t="shared" si="61"/>
        <v>0</v>
      </c>
    </row>
    <row r="342" spans="1:8" ht="48">
      <c r="A342" s="12" t="s">
        <v>26</v>
      </c>
      <c r="B342" s="12" t="s">
        <v>299</v>
      </c>
      <c r="C342" s="33" t="s">
        <v>755</v>
      </c>
      <c r="D342" s="22">
        <v>243</v>
      </c>
      <c r="E342" s="51" t="s">
        <v>756</v>
      </c>
      <c r="F342" s="141">
        <v>457.1</v>
      </c>
      <c r="G342" s="141">
        <v>0</v>
      </c>
      <c r="H342" s="141">
        <v>0</v>
      </c>
    </row>
    <row r="343" spans="1:8" ht="48">
      <c r="A343" s="12" t="s">
        <v>26</v>
      </c>
      <c r="B343" s="12" t="s">
        <v>299</v>
      </c>
      <c r="C343" s="33" t="s">
        <v>613</v>
      </c>
      <c r="D343" s="27"/>
      <c r="E343" s="114" t="s">
        <v>612</v>
      </c>
      <c r="F343" s="141">
        <f t="shared" ref="F343:H344" si="62">F344</f>
        <v>122032.5</v>
      </c>
      <c r="G343" s="141">
        <f t="shared" si="62"/>
        <v>0</v>
      </c>
      <c r="H343" s="141">
        <f t="shared" si="62"/>
        <v>0</v>
      </c>
    </row>
    <row r="344" spans="1:8" ht="36">
      <c r="A344" s="12" t="s">
        <v>26</v>
      </c>
      <c r="B344" s="12" t="s">
        <v>299</v>
      </c>
      <c r="C344" s="33" t="s">
        <v>613</v>
      </c>
      <c r="D344" s="22">
        <v>400</v>
      </c>
      <c r="E344" s="50" t="s">
        <v>423</v>
      </c>
      <c r="F344" s="141">
        <f t="shared" si="62"/>
        <v>122032.5</v>
      </c>
      <c r="G344" s="141">
        <f t="shared" si="62"/>
        <v>0</v>
      </c>
      <c r="H344" s="141">
        <f t="shared" si="62"/>
        <v>0</v>
      </c>
    </row>
    <row r="345" spans="1:8" ht="48">
      <c r="A345" s="12" t="s">
        <v>26</v>
      </c>
      <c r="B345" s="12" t="s">
        <v>299</v>
      </c>
      <c r="C345" s="33" t="s">
        <v>613</v>
      </c>
      <c r="D345" s="22">
        <v>414</v>
      </c>
      <c r="E345" s="50" t="s">
        <v>422</v>
      </c>
      <c r="F345" s="141">
        <v>122032.5</v>
      </c>
      <c r="G345" s="141">
        <v>0</v>
      </c>
      <c r="H345" s="141">
        <v>0</v>
      </c>
    </row>
    <row r="346" spans="1:8" ht="36">
      <c r="A346" s="12" t="s">
        <v>26</v>
      </c>
      <c r="B346" s="12" t="s">
        <v>299</v>
      </c>
      <c r="C346" s="33" t="s">
        <v>469</v>
      </c>
      <c r="D346" s="22"/>
      <c r="E346" s="92" t="s">
        <v>13</v>
      </c>
      <c r="F346" s="141">
        <f t="shared" ref="F346:H347" si="63">F347</f>
        <v>30508.2</v>
      </c>
      <c r="G346" s="141">
        <f t="shared" si="63"/>
        <v>0</v>
      </c>
      <c r="H346" s="141">
        <f t="shared" si="63"/>
        <v>0</v>
      </c>
    </row>
    <row r="347" spans="1:8" ht="36">
      <c r="A347" s="12" t="s">
        <v>26</v>
      </c>
      <c r="B347" s="12" t="s">
        <v>299</v>
      </c>
      <c r="C347" s="33" t="s">
        <v>469</v>
      </c>
      <c r="D347" s="22">
        <v>400</v>
      </c>
      <c r="E347" s="50" t="s">
        <v>423</v>
      </c>
      <c r="F347" s="141">
        <f t="shared" si="63"/>
        <v>30508.2</v>
      </c>
      <c r="G347" s="141">
        <f t="shared" si="63"/>
        <v>0</v>
      </c>
      <c r="H347" s="141">
        <f t="shared" si="63"/>
        <v>0</v>
      </c>
    </row>
    <row r="348" spans="1:8" ht="48">
      <c r="A348" s="12" t="s">
        <v>26</v>
      </c>
      <c r="B348" s="12" t="s">
        <v>299</v>
      </c>
      <c r="C348" s="33" t="s">
        <v>469</v>
      </c>
      <c r="D348" s="22">
        <v>414</v>
      </c>
      <c r="E348" s="50" t="s">
        <v>422</v>
      </c>
      <c r="F348" s="141">
        <v>30508.2</v>
      </c>
      <c r="G348" s="141">
        <v>0</v>
      </c>
      <c r="H348" s="141">
        <v>0</v>
      </c>
    </row>
    <row r="349" spans="1:8">
      <c r="A349" s="106" t="s">
        <v>26</v>
      </c>
      <c r="B349" s="106" t="s">
        <v>325</v>
      </c>
      <c r="C349" s="111"/>
      <c r="D349" s="108"/>
      <c r="E349" s="107" t="s">
        <v>739</v>
      </c>
      <c r="F349" s="140">
        <f t="shared" ref="F349:H353" si="64">F350</f>
        <v>100</v>
      </c>
      <c r="G349" s="140">
        <f t="shared" si="64"/>
        <v>0</v>
      </c>
      <c r="H349" s="140">
        <f t="shared" si="64"/>
        <v>0</v>
      </c>
    </row>
    <row r="350" spans="1:8" ht="24">
      <c r="A350" s="12" t="s">
        <v>26</v>
      </c>
      <c r="B350" s="12" t="s">
        <v>325</v>
      </c>
      <c r="C350" s="12" t="s">
        <v>133</v>
      </c>
      <c r="D350" s="12"/>
      <c r="E350" s="50" t="s">
        <v>69</v>
      </c>
      <c r="F350" s="141">
        <f>F351+F356</f>
        <v>100</v>
      </c>
      <c r="G350" s="141">
        <f t="shared" si="64"/>
        <v>0</v>
      </c>
      <c r="H350" s="141">
        <f t="shared" si="64"/>
        <v>0</v>
      </c>
    </row>
    <row r="351" spans="1:8" ht="36">
      <c r="A351" s="12" t="s">
        <v>26</v>
      </c>
      <c r="B351" s="12" t="s">
        <v>325</v>
      </c>
      <c r="C351" s="12" t="s">
        <v>430</v>
      </c>
      <c r="D351" s="12"/>
      <c r="E351" s="50" t="s">
        <v>70</v>
      </c>
      <c r="F351" s="141">
        <f t="shared" si="64"/>
        <v>50</v>
      </c>
      <c r="G351" s="141">
        <f t="shared" si="64"/>
        <v>0</v>
      </c>
      <c r="H351" s="141">
        <f t="shared" si="64"/>
        <v>0</v>
      </c>
    </row>
    <row r="352" spans="1:8" ht="48">
      <c r="A352" s="12" t="s">
        <v>26</v>
      </c>
      <c r="B352" s="12" t="s">
        <v>325</v>
      </c>
      <c r="C352" s="12" t="s">
        <v>740</v>
      </c>
      <c r="D352" s="12"/>
      <c r="E352" s="50" t="s">
        <v>652</v>
      </c>
      <c r="F352" s="141">
        <f t="shared" si="64"/>
        <v>50</v>
      </c>
      <c r="G352" s="141">
        <f t="shared" si="64"/>
        <v>0</v>
      </c>
      <c r="H352" s="141">
        <f t="shared" si="64"/>
        <v>0</v>
      </c>
    </row>
    <row r="353" spans="1:10" ht="36">
      <c r="A353" s="12" t="s">
        <v>26</v>
      </c>
      <c r="B353" s="12" t="s">
        <v>325</v>
      </c>
      <c r="C353" s="12" t="s">
        <v>740</v>
      </c>
      <c r="D353" s="31" t="s">
        <v>261</v>
      </c>
      <c r="E353" s="51" t="s">
        <v>676</v>
      </c>
      <c r="F353" s="141">
        <f t="shared" si="64"/>
        <v>50</v>
      </c>
      <c r="G353" s="141">
        <f t="shared" si="64"/>
        <v>0</v>
      </c>
      <c r="H353" s="141">
        <f t="shared" si="64"/>
        <v>0</v>
      </c>
    </row>
    <row r="354" spans="1:10">
      <c r="A354" s="12" t="s">
        <v>26</v>
      </c>
      <c r="B354" s="12" t="s">
        <v>325</v>
      </c>
      <c r="C354" s="12" t="s">
        <v>740</v>
      </c>
      <c r="D354" s="22" t="s">
        <v>263</v>
      </c>
      <c r="E354" s="50" t="s">
        <v>673</v>
      </c>
      <c r="F354" s="141">
        <v>50</v>
      </c>
      <c r="G354" s="141">
        <v>0</v>
      </c>
      <c r="H354" s="141">
        <v>0</v>
      </c>
    </row>
    <row r="355" spans="1:10" ht="48">
      <c r="A355" s="12" t="s">
        <v>26</v>
      </c>
      <c r="B355" s="12" t="s">
        <v>325</v>
      </c>
      <c r="C355" s="12" t="s">
        <v>406</v>
      </c>
      <c r="D355" s="12"/>
      <c r="E355" s="50" t="s">
        <v>407</v>
      </c>
      <c r="F355" s="141">
        <f>F356</f>
        <v>50</v>
      </c>
      <c r="G355" s="141">
        <f t="shared" ref="G355:H357" si="65">G356</f>
        <v>0</v>
      </c>
      <c r="H355" s="141">
        <f t="shared" si="65"/>
        <v>0</v>
      </c>
    </row>
    <row r="356" spans="1:10" ht="24">
      <c r="A356" s="12" t="s">
        <v>26</v>
      </c>
      <c r="B356" s="12" t="s">
        <v>325</v>
      </c>
      <c r="C356" s="12" t="s">
        <v>527</v>
      </c>
      <c r="D356" s="22"/>
      <c r="E356" s="50" t="s">
        <v>409</v>
      </c>
      <c r="F356" s="141">
        <f>F357</f>
        <v>50</v>
      </c>
      <c r="G356" s="141">
        <f t="shared" si="65"/>
        <v>0</v>
      </c>
      <c r="H356" s="141">
        <f t="shared" si="65"/>
        <v>0</v>
      </c>
    </row>
    <row r="357" spans="1:10" ht="36">
      <c r="A357" s="12" t="s">
        <v>26</v>
      </c>
      <c r="B357" s="12" t="s">
        <v>325</v>
      </c>
      <c r="C357" s="12" t="s">
        <v>527</v>
      </c>
      <c r="D357" s="31" t="s">
        <v>261</v>
      </c>
      <c r="E357" s="51" t="s">
        <v>676</v>
      </c>
      <c r="F357" s="141">
        <f>F358</f>
        <v>50</v>
      </c>
      <c r="G357" s="141">
        <f t="shared" si="65"/>
        <v>0</v>
      </c>
      <c r="H357" s="141">
        <f t="shared" si="65"/>
        <v>0</v>
      </c>
    </row>
    <row r="358" spans="1:10">
      <c r="A358" s="12" t="s">
        <v>26</v>
      </c>
      <c r="B358" s="12" t="s">
        <v>325</v>
      </c>
      <c r="C358" s="12" t="s">
        <v>527</v>
      </c>
      <c r="D358" s="22" t="s">
        <v>263</v>
      </c>
      <c r="E358" s="50" t="s">
        <v>673</v>
      </c>
      <c r="F358" s="141">
        <v>50</v>
      </c>
      <c r="G358" s="141">
        <v>0</v>
      </c>
      <c r="H358" s="141">
        <v>0</v>
      </c>
    </row>
    <row r="359" spans="1:10" ht="24">
      <c r="A359" s="106" t="s">
        <v>26</v>
      </c>
      <c r="B359" s="106" t="s">
        <v>26</v>
      </c>
      <c r="C359" s="106"/>
      <c r="D359" s="108"/>
      <c r="E359" s="107" t="s">
        <v>757</v>
      </c>
      <c r="F359" s="140">
        <f>F360</f>
        <v>476.08699999999999</v>
      </c>
      <c r="G359" s="140">
        <f t="shared" ref="G359:H363" si="66">G360</f>
        <v>0</v>
      </c>
      <c r="H359" s="140">
        <f t="shared" si="66"/>
        <v>0</v>
      </c>
    </row>
    <row r="360" spans="1:10" ht="24">
      <c r="A360" s="12" t="s">
        <v>26</v>
      </c>
      <c r="B360" s="12" t="s">
        <v>26</v>
      </c>
      <c r="C360" s="12" t="s">
        <v>133</v>
      </c>
      <c r="D360" s="12"/>
      <c r="E360" s="50" t="s">
        <v>69</v>
      </c>
      <c r="F360" s="141">
        <f>F361</f>
        <v>476.08699999999999</v>
      </c>
      <c r="G360" s="141">
        <f t="shared" si="66"/>
        <v>0</v>
      </c>
      <c r="H360" s="141">
        <f t="shared" si="66"/>
        <v>0</v>
      </c>
    </row>
    <row r="361" spans="1:10" ht="48">
      <c r="A361" s="12" t="s">
        <v>26</v>
      </c>
      <c r="B361" s="12" t="s">
        <v>26</v>
      </c>
      <c r="C361" s="12" t="s">
        <v>406</v>
      </c>
      <c r="D361" s="12"/>
      <c r="E361" s="50" t="s">
        <v>407</v>
      </c>
      <c r="F361" s="141">
        <f>F362</f>
        <v>476.08699999999999</v>
      </c>
      <c r="G361" s="141">
        <f t="shared" si="66"/>
        <v>0</v>
      </c>
      <c r="H361" s="141">
        <f t="shared" si="66"/>
        <v>0</v>
      </c>
    </row>
    <row r="362" spans="1:10" ht="24">
      <c r="A362" s="12" t="s">
        <v>26</v>
      </c>
      <c r="B362" s="12" t="s">
        <v>26</v>
      </c>
      <c r="C362" s="12" t="s">
        <v>527</v>
      </c>
      <c r="D362" s="22"/>
      <c r="E362" s="50" t="s">
        <v>409</v>
      </c>
      <c r="F362" s="141">
        <f>F363</f>
        <v>476.08699999999999</v>
      </c>
      <c r="G362" s="141">
        <f t="shared" si="66"/>
        <v>0</v>
      </c>
      <c r="H362" s="141">
        <f t="shared" si="66"/>
        <v>0</v>
      </c>
    </row>
    <row r="363" spans="1:10" ht="36">
      <c r="A363" s="12" t="s">
        <v>26</v>
      </c>
      <c r="B363" s="12" t="s">
        <v>26</v>
      </c>
      <c r="C363" s="12" t="s">
        <v>527</v>
      </c>
      <c r="D363" s="31" t="s">
        <v>261</v>
      </c>
      <c r="E363" s="51" t="s">
        <v>676</v>
      </c>
      <c r="F363" s="141">
        <f>F364</f>
        <v>476.08699999999999</v>
      </c>
      <c r="G363" s="141">
        <f t="shared" si="66"/>
        <v>0</v>
      </c>
      <c r="H363" s="141">
        <f t="shared" si="66"/>
        <v>0</v>
      </c>
    </row>
    <row r="364" spans="1:10">
      <c r="A364" s="12" t="s">
        <v>26</v>
      </c>
      <c r="B364" s="12" t="s">
        <v>26</v>
      </c>
      <c r="C364" s="12" t="s">
        <v>527</v>
      </c>
      <c r="D364" s="22" t="s">
        <v>263</v>
      </c>
      <c r="E364" s="50" t="s">
        <v>673</v>
      </c>
      <c r="F364" s="141">
        <v>476.08699999999999</v>
      </c>
      <c r="G364" s="141">
        <v>0</v>
      </c>
      <c r="H364" s="141">
        <v>0</v>
      </c>
    </row>
    <row r="365" spans="1:10">
      <c r="A365" s="25" t="s">
        <v>270</v>
      </c>
      <c r="B365" s="25" t="s">
        <v>253</v>
      </c>
      <c r="C365" s="26"/>
      <c r="D365" s="22"/>
      <c r="E365" s="54" t="s">
        <v>298</v>
      </c>
      <c r="F365" s="139">
        <f>F366+F414+F491+F555+F568+F602</f>
        <v>1187156.1910000001</v>
      </c>
      <c r="G365" s="139">
        <f>G366+G414+G491+G555+G568+G602</f>
        <v>1032191.294</v>
      </c>
      <c r="H365" s="139">
        <f>H366+H414+H491+H555+H568+H602</f>
        <v>1039860.892</v>
      </c>
    </row>
    <row r="366" spans="1:10">
      <c r="A366" s="108" t="s">
        <v>270</v>
      </c>
      <c r="B366" s="108" t="s">
        <v>259</v>
      </c>
      <c r="C366" s="106"/>
      <c r="D366" s="108"/>
      <c r="E366" s="110" t="s">
        <v>397</v>
      </c>
      <c r="F366" s="140">
        <f>F367+F408</f>
        <v>441772.55499999999</v>
      </c>
      <c r="G366" s="140">
        <f>G367+G408</f>
        <v>382145</v>
      </c>
      <c r="H366" s="140">
        <f>H367+H408</f>
        <v>389145</v>
      </c>
    </row>
    <row r="367" spans="1:10" ht="36">
      <c r="A367" s="22" t="s">
        <v>270</v>
      </c>
      <c r="B367" s="22" t="s">
        <v>259</v>
      </c>
      <c r="C367" s="12" t="s">
        <v>141</v>
      </c>
      <c r="D367" s="22"/>
      <c r="E367" s="50" t="s">
        <v>113</v>
      </c>
      <c r="F367" s="141">
        <f>F368</f>
        <v>441661.91100000002</v>
      </c>
      <c r="G367" s="141">
        <f>G368</f>
        <v>382145</v>
      </c>
      <c r="H367" s="141">
        <f>H368</f>
        <v>389145</v>
      </c>
      <c r="J367" s="154"/>
    </row>
    <row r="368" spans="1:10" ht="24">
      <c r="A368" s="22" t="s">
        <v>270</v>
      </c>
      <c r="B368" s="22" t="s">
        <v>259</v>
      </c>
      <c r="C368" s="12" t="s">
        <v>142</v>
      </c>
      <c r="D368" s="22"/>
      <c r="E368" s="50" t="s">
        <v>114</v>
      </c>
      <c r="F368" s="141">
        <f>F369+F385+F389</f>
        <v>441661.91100000002</v>
      </c>
      <c r="G368" s="141">
        <f>G369+G385+G389</f>
        <v>382145</v>
      </c>
      <c r="H368" s="141">
        <f>H369+H385+H389</f>
        <v>389145</v>
      </c>
    </row>
    <row r="369" spans="1:8" ht="60">
      <c r="A369" s="22" t="s">
        <v>270</v>
      </c>
      <c r="B369" s="22" t="s">
        <v>259</v>
      </c>
      <c r="C369" s="12" t="s">
        <v>143</v>
      </c>
      <c r="D369" s="22"/>
      <c r="E369" s="50" t="s">
        <v>166</v>
      </c>
      <c r="F369" s="141">
        <f>F370+F373+F376+F379+F382</f>
        <v>210450.24400000001</v>
      </c>
      <c r="G369" s="141">
        <f>G370+G373</f>
        <v>187644</v>
      </c>
      <c r="H369" s="141">
        <f>H370+H373</f>
        <v>190644</v>
      </c>
    </row>
    <row r="370" spans="1:8" ht="36">
      <c r="A370" s="22" t="s">
        <v>270</v>
      </c>
      <c r="B370" s="22" t="s">
        <v>259</v>
      </c>
      <c r="C370" s="12" t="s">
        <v>470</v>
      </c>
      <c r="D370" s="22"/>
      <c r="E370" s="50" t="s">
        <v>398</v>
      </c>
      <c r="F370" s="141">
        <f t="shared" ref="F370:H371" si="67">F371</f>
        <v>144325.158</v>
      </c>
      <c r="G370" s="141">
        <f t="shared" si="67"/>
        <v>147644</v>
      </c>
      <c r="H370" s="141">
        <f t="shared" si="67"/>
        <v>150644</v>
      </c>
    </row>
    <row r="371" spans="1:8" ht="36">
      <c r="A371" s="22" t="s">
        <v>270</v>
      </c>
      <c r="B371" s="22" t="s">
        <v>259</v>
      </c>
      <c r="C371" s="12" t="s">
        <v>470</v>
      </c>
      <c r="D371" s="34" t="s">
        <v>301</v>
      </c>
      <c r="E371" s="51" t="s">
        <v>674</v>
      </c>
      <c r="F371" s="141">
        <f t="shared" si="67"/>
        <v>144325.158</v>
      </c>
      <c r="G371" s="141">
        <f t="shared" si="67"/>
        <v>147644</v>
      </c>
      <c r="H371" s="141">
        <f t="shared" si="67"/>
        <v>150644</v>
      </c>
    </row>
    <row r="372" spans="1:8" ht="72">
      <c r="A372" s="22" t="s">
        <v>270</v>
      </c>
      <c r="B372" s="22" t="s">
        <v>259</v>
      </c>
      <c r="C372" s="12" t="s">
        <v>470</v>
      </c>
      <c r="D372" s="22" t="s">
        <v>304</v>
      </c>
      <c r="E372" s="50" t="s">
        <v>643</v>
      </c>
      <c r="F372" s="141">
        <v>144325.158</v>
      </c>
      <c r="G372" s="141">
        <v>147644</v>
      </c>
      <c r="H372" s="141">
        <v>150644</v>
      </c>
    </row>
    <row r="373" spans="1:8" ht="36">
      <c r="A373" s="22" t="s">
        <v>270</v>
      </c>
      <c r="B373" s="22" t="s">
        <v>259</v>
      </c>
      <c r="C373" s="12" t="s">
        <v>471</v>
      </c>
      <c r="D373" s="22"/>
      <c r="E373" s="50" t="s">
        <v>167</v>
      </c>
      <c r="F373" s="141">
        <f t="shared" ref="F373:H374" si="68">F374</f>
        <v>40000</v>
      </c>
      <c r="G373" s="141">
        <f t="shared" si="68"/>
        <v>40000</v>
      </c>
      <c r="H373" s="141">
        <f t="shared" si="68"/>
        <v>40000</v>
      </c>
    </row>
    <row r="374" spans="1:8" ht="36">
      <c r="A374" s="22" t="s">
        <v>270</v>
      </c>
      <c r="B374" s="22" t="s">
        <v>259</v>
      </c>
      <c r="C374" s="12" t="s">
        <v>471</v>
      </c>
      <c r="D374" s="34" t="s">
        <v>301</v>
      </c>
      <c r="E374" s="51" t="s">
        <v>674</v>
      </c>
      <c r="F374" s="141">
        <f t="shared" si="68"/>
        <v>40000</v>
      </c>
      <c r="G374" s="141">
        <f t="shared" si="68"/>
        <v>40000</v>
      </c>
      <c r="H374" s="141">
        <f t="shared" si="68"/>
        <v>40000</v>
      </c>
    </row>
    <row r="375" spans="1:8" ht="72">
      <c r="A375" s="22" t="s">
        <v>270</v>
      </c>
      <c r="B375" s="22" t="s">
        <v>259</v>
      </c>
      <c r="C375" s="12" t="s">
        <v>471</v>
      </c>
      <c r="D375" s="22" t="s">
        <v>404</v>
      </c>
      <c r="E375" s="50" t="s">
        <v>643</v>
      </c>
      <c r="F375" s="141">
        <v>40000</v>
      </c>
      <c r="G375" s="141">
        <v>40000</v>
      </c>
      <c r="H375" s="141">
        <v>40000</v>
      </c>
    </row>
    <row r="376" spans="1:8" ht="36">
      <c r="A376" s="22" t="s">
        <v>270</v>
      </c>
      <c r="B376" s="22" t="s">
        <v>259</v>
      </c>
      <c r="C376" s="12" t="s">
        <v>584</v>
      </c>
      <c r="D376" s="22"/>
      <c r="E376" s="50" t="s">
        <v>585</v>
      </c>
      <c r="F376" s="141">
        <f t="shared" ref="F376:H377" si="69">F377</f>
        <v>437.93200000000002</v>
      </c>
      <c r="G376" s="141">
        <f t="shared" si="69"/>
        <v>0</v>
      </c>
      <c r="H376" s="141">
        <f t="shared" si="69"/>
        <v>0</v>
      </c>
    </row>
    <row r="377" spans="1:8" ht="60">
      <c r="A377" s="22" t="s">
        <v>270</v>
      </c>
      <c r="B377" s="22" t="s">
        <v>259</v>
      </c>
      <c r="C377" s="12" t="s">
        <v>584</v>
      </c>
      <c r="D377" s="31" t="s">
        <v>301</v>
      </c>
      <c r="E377" s="51" t="s">
        <v>302</v>
      </c>
      <c r="F377" s="141">
        <f t="shared" si="69"/>
        <v>437.93200000000002</v>
      </c>
      <c r="G377" s="141">
        <f t="shared" si="69"/>
        <v>0</v>
      </c>
      <c r="H377" s="141">
        <f t="shared" si="69"/>
        <v>0</v>
      </c>
    </row>
    <row r="378" spans="1:8" ht="24">
      <c r="A378" s="22" t="s">
        <v>270</v>
      </c>
      <c r="B378" s="22" t="s">
        <v>259</v>
      </c>
      <c r="C378" s="12" t="s">
        <v>584</v>
      </c>
      <c r="D378" s="22">
        <v>612</v>
      </c>
      <c r="E378" s="50" t="s">
        <v>552</v>
      </c>
      <c r="F378" s="141">
        <v>437.93200000000002</v>
      </c>
      <c r="G378" s="141">
        <v>0</v>
      </c>
      <c r="H378" s="141">
        <v>0</v>
      </c>
    </row>
    <row r="379" spans="1:8" ht="48">
      <c r="A379" s="22" t="s">
        <v>270</v>
      </c>
      <c r="B379" s="22" t="s">
        <v>259</v>
      </c>
      <c r="C379" s="12" t="s">
        <v>766</v>
      </c>
      <c r="D379" s="22"/>
      <c r="E379" s="50" t="s">
        <v>760</v>
      </c>
      <c r="F379" s="141">
        <f>F380</f>
        <v>25430.281999999999</v>
      </c>
      <c r="G379" s="141">
        <f t="shared" ref="G379:H380" si="70">G380</f>
        <v>0</v>
      </c>
      <c r="H379" s="141">
        <f t="shared" si="70"/>
        <v>0</v>
      </c>
    </row>
    <row r="380" spans="1:8" ht="36">
      <c r="A380" s="22" t="s">
        <v>270</v>
      </c>
      <c r="B380" s="22" t="s">
        <v>259</v>
      </c>
      <c r="C380" s="12" t="s">
        <v>766</v>
      </c>
      <c r="D380" s="34" t="s">
        <v>301</v>
      </c>
      <c r="E380" s="51" t="s">
        <v>674</v>
      </c>
      <c r="F380" s="141">
        <f>F381</f>
        <v>25430.281999999999</v>
      </c>
      <c r="G380" s="141">
        <f t="shared" si="70"/>
        <v>0</v>
      </c>
      <c r="H380" s="141">
        <f t="shared" si="70"/>
        <v>0</v>
      </c>
    </row>
    <row r="381" spans="1:8" ht="72">
      <c r="A381" s="22" t="s">
        <v>270</v>
      </c>
      <c r="B381" s="22" t="s">
        <v>259</v>
      </c>
      <c r="C381" s="12" t="s">
        <v>766</v>
      </c>
      <c r="D381" s="22" t="s">
        <v>404</v>
      </c>
      <c r="E381" s="50" t="s">
        <v>643</v>
      </c>
      <c r="F381" s="141">
        <v>25430.281999999999</v>
      </c>
      <c r="G381" s="141">
        <v>0</v>
      </c>
      <c r="H381" s="141">
        <v>0</v>
      </c>
    </row>
    <row r="382" spans="1:8" ht="60">
      <c r="A382" s="22" t="s">
        <v>270</v>
      </c>
      <c r="B382" s="22" t="s">
        <v>259</v>
      </c>
      <c r="C382" s="12" t="s">
        <v>771</v>
      </c>
      <c r="D382" s="22"/>
      <c r="E382" s="50" t="s">
        <v>761</v>
      </c>
      <c r="F382" s="141">
        <f>F383</f>
        <v>256.87200000000001</v>
      </c>
      <c r="G382" s="141">
        <f t="shared" ref="G382:H383" si="71">G383</f>
        <v>0</v>
      </c>
      <c r="H382" s="141">
        <f t="shared" si="71"/>
        <v>0</v>
      </c>
    </row>
    <row r="383" spans="1:8" ht="36">
      <c r="A383" s="22" t="s">
        <v>270</v>
      </c>
      <c r="B383" s="22" t="s">
        <v>259</v>
      </c>
      <c r="C383" s="12" t="s">
        <v>771</v>
      </c>
      <c r="D383" s="34" t="s">
        <v>301</v>
      </c>
      <c r="E383" s="51" t="s">
        <v>674</v>
      </c>
      <c r="F383" s="141">
        <f>F384</f>
        <v>256.87200000000001</v>
      </c>
      <c r="G383" s="141">
        <f t="shared" si="71"/>
        <v>0</v>
      </c>
      <c r="H383" s="141">
        <f t="shared" si="71"/>
        <v>0</v>
      </c>
    </row>
    <row r="384" spans="1:8" s="2" customFormat="1" ht="72">
      <c r="A384" s="22" t="s">
        <v>270</v>
      </c>
      <c r="B384" s="22" t="s">
        <v>259</v>
      </c>
      <c r="C384" s="12" t="s">
        <v>771</v>
      </c>
      <c r="D384" s="22" t="s">
        <v>404</v>
      </c>
      <c r="E384" s="50" t="s">
        <v>643</v>
      </c>
      <c r="F384" s="141">
        <v>256.87200000000001</v>
      </c>
      <c r="G384" s="141">
        <v>0</v>
      </c>
      <c r="H384" s="141">
        <v>0</v>
      </c>
    </row>
    <row r="385" spans="1:8" s="2" customFormat="1" ht="72">
      <c r="A385" s="22" t="s">
        <v>270</v>
      </c>
      <c r="B385" s="22" t="s">
        <v>259</v>
      </c>
      <c r="C385" s="12" t="s">
        <v>212</v>
      </c>
      <c r="D385" s="22"/>
      <c r="E385" s="50" t="s">
        <v>168</v>
      </c>
      <c r="F385" s="141">
        <f>F386</f>
        <v>217725.3</v>
      </c>
      <c r="G385" s="141">
        <f>G386</f>
        <v>193501</v>
      </c>
      <c r="H385" s="141">
        <f>H386</f>
        <v>193501</v>
      </c>
    </row>
    <row r="386" spans="1:8" s="2" customFormat="1" ht="72">
      <c r="A386" s="22" t="s">
        <v>270</v>
      </c>
      <c r="B386" s="22" t="s">
        <v>259</v>
      </c>
      <c r="C386" s="12" t="s">
        <v>472</v>
      </c>
      <c r="D386" s="74"/>
      <c r="E386" s="57" t="s">
        <v>213</v>
      </c>
      <c r="F386" s="141">
        <f t="shared" ref="F386:H387" si="72">F387</f>
        <v>217725.3</v>
      </c>
      <c r="G386" s="141">
        <f t="shared" si="72"/>
        <v>193501</v>
      </c>
      <c r="H386" s="141">
        <f t="shared" si="72"/>
        <v>193501</v>
      </c>
    </row>
    <row r="387" spans="1:8" s="2" customFormat="1" ht="36">
      <c r="A387" s="22" t="s">
        <v>270</v>
      </c>
      <c r="B387" s="22" t="s">
        <v>259</v>
      </c>
      <c r="C387" s="12" t="s">
        <v>472</v>
      </c>
      <c r="D387" s="34" t="s">
        <v>301</v>
      </c>
      <c r="E387" s="51" t="s">
        <v>674</v>
      </c>
      <c r="F387" s="141">
        <f>F388</f>
        <v>217725.3</v>
      </c>
      <c r="G387" s="141">
        <f t="shared" si="72"/>
        <v>193501</v>
      </c>
      <c r="H387" s="141">
        <f t="shared" si="72"/>
        <v>193501</v>
      </c>
    </row>
    <row r="388" spans="1:8" s="2" customFormat="1" ht="72">
      <c r="A388" s="22" t="s">
        <v>270</v>
      </c>
      <c r="B388" s="22" t="s">
        <v>259</v>
      </c>
      <c r="C388" s="12" t="s">
        <v>472</v>
      </c>
      <c r="D388" s="22">
        <v>611</v>
      </c>
      <c r="E388" s="50" t="s">
        <v>643</v>
      </c>
      <c r="F388" s="141">
        <v>217725.3</v>
      </c>
      <c r="G388" s="141">
        <v>193501</v>
      </c>
      <c r="H388" s="141">
        <v>193501</v>
      </c>
    </row>
    <row r="389" spans="1:8" s="2" customFormat="1" ht="60">
      <c r="A389" s="22" t="s">
        <v>270</v>
      </c>
      <c r="B389" s="22" t="s">
        <v>259</v>
      </c>
      <c r="C389" s="12" t="s">
        <v>171</v>
      </c>
      <c r="D389" s="22"/>
      <c r="E389" s="50" t="s">
        <v>169</v>
      </c>
      <c r="F389" s="141">
        <f>F390+F402+F399+F405+F396+F393</f>
        <v>13486.367</v>
      </c>
      <c r="G389" s="141">
        <f t="shared" ref="G389:H391" si="73">G390</f>
        <v>1000</v>
      </c>
      <c r="H389" s="141">
        <f t="shared" si="73"/>
        <v>5000</v>
      </c>
    </row>
    <row r="390" spans="1:8" s="2" customFormat="1" ht="48">
      <c r="A390" s="22" t="s">
        <v>270</v>
      </c>
      <c r="B390" s="22" t="s">
        <v>259</v>
      </c>
      <c r="C390" s="12" t="s">
        <v>473</v>
      </c>
      <c r="D390" s="22"/>
      <c r="E390" s="50" t="s">
        <v>170</v>
      </c>
      <c r="F390" s="141">
        <f>F391</f>
        <v>5690.4369999999999</v>
      </c>
      <c r="G390" s="141">
        <f t="shared" si="73"/>
        <v>1000</v>
      </c>
      <c r="H390" s="141">
        <f t="shared" si="73"/>
        <v>5000</v>
      </c>
    </row>
    <row r="391" spans="1:8" s="2" customFormat="1" ht="36">
      <c r="A391" s="22" t="s">
        <v>270</v>
      </c>
      <c r="B391" s="22" t="s">
        <v>259</v>
      </c>
      <c r="C391" s="12" t="s">
        <v>473</v>
      </c>
      <c r="D391" s="34" t="s">
        <v>301</v>
      </c>
      <c r="E391" s="51" t="s">
        <v>674</v>
      </c>
      <c r="F391" s="141">
        <f>F392</f>
        <v>5690.4369999999999</v>
      </c>
      <c r="G391" s="141">
        <f t="shared" si="73"/>
        <v>1000</v>
      </c>
      <c r="H391" s="141">
        <f t="shared" si="73"/>
        <v>5000</v>
      </c>
    </row>
    <row r="392" spans="1:8" s="2" customFormat="1" ht="24">
      <c r="A392" s="22" t="s">
        <v>270</v>
      </c>
      <c r="B392" s="22" t="s">
        <v>259</v>
      </c>
      <c r="C392" s="12" t="s">
        <v>473</v>
      </c>
      <c r="D392" s="22">
        <v>612</v>
      </c>
      <c r="E392" s="50" t="s">
        <v>552</v>
      </c>
      <c r="F392" s="141">
        <v>5690.4369999999999</v>
      </c>
      <c r="G392" s="141">
        <v>1000</v>
      </c>
      <c r="H392" s="141">
        <v>5000</v>
      </c>
    </row>
    <row r="393" spans="1:8" s="2" customFormat="1" ht="48">
      <c r="A393" s="22" t="s">
        <v>270</v>
      </c>
      <c r="B393" s="22" t="s">
        <v>259</v>
      </c>
      <c r="C393" s="12" t="s">
        <v>637</v>
      </c>
      <c r="D393" s="22"/>
      <c r="E393" s="50" t="s">
        <v>636</v>
      </c>
      <c r="F393" s="141">
        <f>F394</f>
        <v>59.5</v>
      </c>
      <c r="G393" s="141">
        <f t="shared" ref="G393:H394" si="74">G394</f>
        <v>0</v>
      </c>
      <c r="H393" s="141">
        <f t="shared" si="74"/>
        <v>0</v>
      </c>
    </row>
    <row r="394" spans="1:8" s="2" customFormat="1" ht="60">
      <c r="A394" s="22" t="s">
        <v>270</v>
      </c>
      <c r="B394" s="22" t="s">
        <v>259</v>
      </c>
      <c r="C394" s="12" t="s">
        <v>637</v>
      </c>
      <c r="D394" s="31" t="s">
        <v>301</v>
      </c>
      <c r="E394" s="51" t="s">
        <v>302</v>
      </c>
      <c r="F394" s="141">
        <f>F395</f>
        <v>59.5</v>
      </c>
      <c r="G394" s="141">
        <f t="shared" si="74"/>
        <v>0</v>
      </c>
      <c r="H394" s="141">
        <f t="shared" si="74"/>
        <v>0</v>
      </c>
    </row>
    <row r="395" spans="1:8" s="2" customFormat="1" ht="24">
      <c r="A395" s="22" t="s">
        <v>270</v>
      </c>
      <c r="B395" s="22" t="s">
        <v>259</v>
      </c>
      <c r="C395" s="12" t="s">
        <v>637</v>
      </c>
      <c r="D395" s="22">
        <v>612</v>
      </c>
      <c r="E395" s="50" t="s">
        <v>552</v>
      </c>
      <c r="F395" s="141">
        <v>59.5</v>
      </c>
      <c r="G395" s="141">
        <v>0</v>
      </c>
      <c r="H395" s="141">
        <v>0</v>
      </c>
    </row>
    <row r="396" spans="1:8" s="2" customFormat="1">
      <c r="A396" s="22" t="s">
        <v>270</v>
      </c>
      <c r="B396" s="22" t="s">
        <v>259</v>
      </c>
      <c r="C396" s="12" t="s">
        <v>775</v>
      </c>
      <c r="D396" s="22"/>
      <c r="E396" s="50" t="s">
        <v>774</v>
      </c>
      <c r="F396" s="141">
        <f>F397</f>
        <v>110</v>
      </c>
      <c r="G396" s="141">
        <f t="shared" ref="G396:H397" si="75">G397</f>
        <v>0</v>
      </c>
      <c r="H396" s="141">
        <f t="shared" si="75"/>
        <v>0</v>
      </c>
    </row>
    <row r="397" spans="1:8" s="2" customFormat="1" ht="36">
      <c r="A397" s="22" t="s">
        <v>270</v>
      </c>
      <c r="B397" s="22" t="s">
        <v>259</v>
      </c>
      <c r="C397" s="12" t="s">
        <v>775</v>
      </c>
      <c r="D397" s="34" t="s">
        <v>301</v>
      </c>
      <c r="E397" s="51" t="s">
        <v>674</v>
      </c>
      <c r="F397" s="141">
        <f>F398</f>
        <v>110</v>
      </c>
      <c r="G397" s="141">
        <f t="shared" si="75"/>
        <v>0</v>
      </c>
      <c r="H397" s="141">
        <f t="shared" si="75"/>
        <v>0</v>
      </c>
    </row>
    <row r="398" spans="1:8" s="2" customFormat="1" ht="24">
      <c r="A398" s="22" t="s">
        <v>270</v>
      </c>
      <c r="B398" s="22" t="s">
        <v>259</v>
      </c>
      <c r="C398" s="12" t="s">
        <v>775</v>
      </c>
      <c r="D398" s="22">
        <v>612</v>
      </c>
      <c r="E398" s="50" t="s">
        <v>552</v>
      </c>
      <c r="F398" s="141">
        <v>110</v>
      </c>
      <c r="G398" s="141">
        <v>0</v>
      </c>
      <c r="H398" s="141">
        <v>0</v>
      </c>
    </row>
    <row r="399" spans="1:8" s="2" customFormat="1" ht="48">
      <c r="A399" s="22" t="s">
        <v>270</v>
      </c>
      <c r="B399" s="22" t="s">
        <v>259</v>
      </c>
      <c r="C399" s="12" t="s">
        <v>729</v>
      </c>
      <c r="D399" s="22"/>
      <c r="E399" s="50" t="s">
        <v>728</v>
      </c>
      <c r="F399" s="141">
        <f t="shared" ref="F399:H400" si="76">F400</f>
        <v>4144</v>
      </c>
      <c r="G399" s="141">
        <f t="shared" si="76"/>
        <v>0</v>
      </c>
      <c r="H399" s="141">
        <f t="shared" si="76"/>
        <v>0</v>
      </c>
    </row>
    <row r="400" spans="1:8" s="2" customFormat="1" ht="36">
      <c r="A400" s="22" t="s">
        <v>270</v>
      </c>
      <c r="B400" s="22" t="s">
        <v>259</v>
      </c>
      <c r="C400" s="12" t="s">
        <v>729</v>
      </c>
      <c r="D400" s="34" t="s">
        <v>301</v>
      </c>
      <c r="E400" s="51" t="s">
        <v>674</v>
      </c>
      <c r="F400" s="141">
        <f t="shared" si="76"/>
        <v>4144</v>
      </c>
      <c r="G400" s="141">
        <f t="shared" si="76"/>
        <v>0</v>
      </c>
      <c r="H400" s="141">
        <f t="shared" si="76"/>
        <v>0</v>
      </c>
    </row>
    <row r="401" spans="1:8" s="2" customFormat="1" ht="24">
      <c r="A401" s="22" t="s">
        <v>270</v>
      </c>
      <c r="B401" s="22" t="s">
        <v>259</v>
      </c>
      <c r="C401" s="12" t="s">
        <v>729</v>
      </c>
      <c r="D401" s="22">
        <v>612</v>
      </c>
      <c r="E401" s="50" t="s">
        <v>552</v>
      </c>
      <c r="F401" s="141">
        <v>4144</v>
      </c>
      <c r="G401" s="141">
        <v>0</v>
      </c>
      <c r="H401" s="141">
        <v>0</v>
      </c>
    </row>
    <row r="402" spans="1:8" s="2" customFormat="1" ht="36">
      <c r="A402" s="22" t="s">
        <v>270</v>
      </c>
      <c r="B402" s="22" t="s">
        <v>259</v>
      </c>
      <c r="C402" s="12" t="s">
        <v>686</v>
      </c>
      <c r="D402" s="22"/>
      <c r="E402" s="50" t="s">
        <v>670</v>
      </c>
      <c r="F402" s="141">
        <f>F403</f>
        <v>3457.43</v>
      </c>
      <c r="G402" s="141">
        <v>0</v>
      </c>
      <c r="H402" s="141">
        <v>0</v>
      </c>
    </row>
    <row r="403" spans="1:8" s="2" customFormat="1" ht="36">
      <c r="A403" s="22" t="s">
        <v>270</v>
      </c>
      <c r="B403" s="22" t="s">
        <v>259</v>
      </c>
      <c r="C403" s="12" t="s">
        <v>686</v>
      </c>
      <c r="D403" s="34" t="s">
        <v>301</v>
      </c>
      <c r="E403" s="51" t="s">
        <v>674</v>
      </c>
      <c r="F403" s="141">
        <f>F404</f>
        <v>3457.43</v>
      </c>
      <c r="G403" s="141">
        <v>0</v>
      </c>
      <c r="H403" s="141">
        <v>0</v>
      </c>
    </row>
    <row r="404" spans="1:8" s="2" customFormat="1" ht="24">
      <c r="A404" s="22" t="s">
        <v>270</v>
      </c>
      <c r="B404" s="22" t="s">
        <v>259</v>
      </c>
      <c r="C404" s="12" t="s">
        <v>686</v>
      </c>
      <c r="D404" s="22">
        <v>612</v>
      </c>
      <c r="E404" s="50" t="s">
        <v>552</v>
      </c>
      <c r="F404" s="141">
        <v>3457.43</v>
      </c>
      <c r="G404" s="141">
        <v>0</v>
      </c>
      <c r="H404" s="141">
        <v>0</v>
      </c>
    </row>
    <row r="405" spans="1:8" s="2" customFormat="1" ht="48">
      <c r="A405" s="22" t="s">
        <v>270</v>
      </c>
      <c r="B405" s="22" t="s">
        <v>259</v>
      </c>
      <c r="C405" s="12" t="s">
        <v>655</v>
      </c>
      <c r="D405" s="22"/>
      <c r="E405" s="50" t="s">
        <v>652</v>
      </c>
      <c r="F405" s="141">
        <f t="shared" ref="F405:H406" si="77">F406</f>
        <v>25</v>
      </c>
      <c r="G405" s="141">
        <f t="shared" si="77"/>
        <v>0</v>
      </c>
      <c r="H405" s="141">
        <f t="shared" si="77"/>
        <v>0</v>
      </c>
    </row>
    <row r="406" spans="1:8" s="2" customFormat="1" ht="60">
      <c r="A406" s="22" t="s">
        <v>270</v>
      </c>
      <c r="B406" s="22" t="s">
        <v>259</v>
      </c>
      <c r="C406" s="12" t="s">
        <v>655</v>
      </c>
      <c r="D406" s="31" t="s">
        <v>301</v>
      </c>
      <c r="E406" s="51" t="s">
        <v>302</v>
      </c>
      <c r="F406" s="141">
        <f t="shared" si="77"/>
        <v>25</v>
      </c>
      <c r="G406" s="141">
        <f t="shared" si="77"/>
        <v>0</v>
      </c>
      <c r="H406" s="141">
        <f t="shared" si="77"/>
        <v>0</v>
      </c>
    </row>
    <row r="407" spans="1:8" s="2" customFormat="1" ht="24">
      <c r="A407" s="22" t="s">
        <v>270</v>
      </c>
      <c r="B407" s="22" t="s">
        <v>259</v>
      </c>
      <c r="C407" s="12" t="s">
        <v>655</v>
      </c>
      <c r="D407" s="22">
        <v>612</v>
      </c>
      <c r="E407" s="50" t="s">
        <v>552</v>
      </c>
      <c r="F407" s="141">
        <v>25</v>
      </c>
      <c r="G407" s="141">
        <v>0</v>
      </c>
      <c r="H407" s="141">
        <v>0</v>
      </c>
    </row>
    <row r="408" spans="1:8" s="2" customFormat="1" ht="36">
      <c r="A408" s="22" t="s">
        <v>270</v>
      </c>
      <c r="B408" s="22" t="s">
        <v>259</v>
      </c>
      <c r="C408" s="12" t="s">
        <v>413</v>
      </c>
      <c r="D408" s="22"/>
      <c r="E408" s="50" t="s">
        <v>99</v>
      </c>
      <c r="F408" s="146">
        <f>F409</f>
        <v>110.64400000000001</v>
      </c>
      <c r="G408" s="141">
        <f>G409</f>
        <v>0</v>
      </c>
      <c r="H408" s="141">
        <v>0</v>
      </c>
    </row>
    <row r="409" spans="1:8" s="2" customFormat="1" ht="72">
      <c r="A409" s="22" t="s">
        <v>270</v>
      </c>
      <c r="B409" s="22" t="s">
        <v>259</v>
      </c>
      <c r="C409" s="12" t="s">
        <v>418</v>
      </c>
      <c r="D409" s="22"/>
      <c r="E409" s="50" t="s">
        <v>155</v>
      </c>
      <c r="F409" s="146">
        <f>F410</f>
        <v>110.64400000000001</v>
      </c>
      <c r="G409" s="141">
        <f t="shared" ref="G409:H412" si="78">G410</f>
        <v>0</v>
      </c>
      <c r="H409" s="141">
        <f t="shared" si="78"/>
        <v>0</v>
      </c>
    </row>
    <row r="410" spans="1:8" s="2" customFormat="1" ht="72">
      <c r="A410" s="22" t="s">
        <v>270</v>
      </c>
      <c r="B410" s="22" t="s">
        <v>259</v>
      </c>
      <c r="C410" s="12" t="s">
        <v>425</v>
      </c>
      <c r="D410" s="22"/>
      <c r="E410" s="50" t="s">
        <v>156</v>
      </c>
      <c r="F410" s="146">
        <f>F411</f>
        <v>110.64400000000001</v>
      </c>
      <c r="G410" s="141">
        <f>G411</f>
        <v>0</v>
      </c>
      <c r="H410" s="141">
        <f>H411</f>
        <v>0</v>
      </c>
    </row>
    <row r="411" spans="1:8" s="2" customFormat="1" ht="60">
      <c r="A411" s="22" t="s">
        <v>270</v>
      </c>
      <c r="B411" s="22" t="s">
        <v>259</v>
      </c>
      <c r="C411" s="12" t="s">
        <v>671</v>
      </c>
      <c r="D411" s="22"/>
      <c r="E411" s="50" t="s">
        <v>695</v>
      </c>
      <c r="F411" s="146">
        <f>F412</f>
        <v>110.64400000000001</v>
      </c>
      <c r="G411" s="141">
        <f t="shared" si="78"/>
        <v>0</v>
      </c>
      <c r="H411" s="141">
        <f t="shared" si="78"/>
        <v>0</v>
      </c>
    </row>
    <row r="412" spans="1:8" s="2" customFormat="1" ht="36">
      <c r="A412" s="22" t="s">
        <v>270</v>
      </c>
      <c r="B412" s="22" t="s">
        <v>259</v>
      </c>
      <c r="C412" s="12" t="s">
        <v>671</v>
      </c>
      <c r="D412" s="34" t="s">
        <v>301</v>
      </c>
      <c r="E412" s="51" t="s">
        <v>674</v>
      </c>
      <c r="F412" s="146">
        <f>F413</f>
        <v>110.64400000000001</v>
      </c>
      <c r="G412" s="141">
        <f t="shared" si="78"/>
        <v>0</v>
      </c>
      <c r="H412" s="141">
        <f t="shared" si="78"/>
        <v>0</v>
      </c>
    </row>
    <row r="413" spans="1:8" s="2" customFormat="1" ht="24">
      <c r="A413" s="22" t="s">
        <v>270</v>
      </c>
      <c r="B413" s="22" t="s">
        <v>259</v>
      </c>
      <c r="C413" s="12" t="s">
        <v>671</v>
      </c>
      <c r="D413" s="22">
        <v>612</v>
      </c>
      <c r="E413" s="50" t="s">
        <v>552</v>
      </c>
      <c r="F413" s="146">
        <v>110.64400000000001</v>
      </c>
      <c r="G413" s="141">
        <v>0</v>
      </c>
      <c r="H413" s="141">
        <v>0</v>
      </c>
    </row>
    <row r="414" spans="1:8" s="2" customFormat="1">
      <c r="A414" s="108" t="s">
        <v>270</v>
      </c>
      <c r="B414" s="108" t="s">
        <v>299</v>
      </c>
      <c r="C414" s="106"/>
      <c r="D414" s="108"/>
      <c r="E414" s="107" t="s">
        <v>300</v>
      </c>
      <c r="F414" s="140">
        <f>F415+F482</f>
        <v>590094.68499999994</v>
      </c>
      <c r="G414" s="140">
        <f t="shared" ref="F414:H415" si="79">G415</f>
        <v>533484.39399999997</v>
      </c>
      <c r="H414" s="140">
        <f t="shared" si="79"/>
        <v>534153.99199999997</v>
      </c>
    </row>
    <row r="415" spans="1:8" s="2" customFormat="1" ht="36">
      <c r="A415" s="22" t="s">
        <v>270</v>
      </c>
      <c r="B415" s="22" t="s">
        <v>299</v>
      </c>
      <c r="C415" s="12" t="s">
        <v>141</v>
      </c>
      <c r="D415" s="22"/>
      <c r="E415" s="50" t="s">
        <v>113</v>
      </c>
      <c r="F415" s="146">
        <f t="shared" si="79"/>
        <v>590074.13299999991</v>
      </c>
      <c r="G415" s="146">
        <f t="shared" si="79"/>
        <v>533484.39399999997</v>
      </c>
      <c r="H415" s="146">
        <f t="shared" si="79"/>
        <v>534153.99199999997</v>
      </c>
    </row>
    <row r="416" spans="1:8" s="2" customFormat="1" ht="24">
      <c r="A416" s="22" t="s">
        <v>270</v>
      </c>
      <c r="B416" s="22" t="s">
        <v>299</v>
      </c>
      <c r="C416" s="12" t="s">
        <v>144</v>
      </c>
      <c r="D416" s="22"/>
      <c r="E416" s="50" t="s">
        <v>172</v>
      </c>
      <c r="F416" s="146">
        <f>F417+F448+F462+F455+F475</f>
        <v>590074.13299999991</v>
      </c>
      <c r="G416" s="146">
        <f>G417+G448+G462</f>
        <v>533484.39399999997</v>
      </c>
      <c r="H416" s="146">
        <f>H417+H448+H462</f>
        <v>534153.99199999997</v>
      </c>
    </row>
    <row r="417" spans="1:10" s="2" customFormat="1" ht="84">
      <c r="A417" s="22" t="s">
        <v>270</v>
      </c>
      <c r="B417" s="22" t="s">
        <v>299</v>
      </c>
      <c r="C417" s="12" t="s">
        <v>145</v>
      </c>
      <c r="D417" s="22"/>
      <c r="E417" s="50" t="s">
        <v>174</v>
      </c>
      <c r="F417" s="146">
        <f>F418+F421+F424+F433+F427+F436+F430+F439+F442+F445</f>
        <v>556275.81299999997</v>
      </c>
      <c r="G417" s="146">
        <f>G418+G421+G424+G475+G433+G427+G436</f>
        <v>514261.39399999997</v>
      </c>
      <c r="H417" s="146">
        <f>H418+H421+H424+H475+H433+H427+H436</f>
        <v>514930.99199999997</v>
      </c>
    </row>
    <row r="418" spans="1:10" s="2" customFormat="1" ht="96">
      <c r="A418" s="22" t="s">
        <v>270</v>
      </c>
      <c r="B418" s="22" t="s">
        <v>299</v>
      </c>
      <c r="C418" s="35" t="s">
        <v>476</v>
      </c>
      <c r="D418" s="36"/>
      <c r="E418" s="48" t="s">
        <v>173</v>
      </c>
      <c r="F418" s="146">
        <f t="shared" ref="F418:H419" si="80">F419</f>
        <v>424773.7</v>
      </c>
      <c r="G418" s="146">
        <f t="shared" si="80"/>
        <v>409159</v>
      </c>
      <c r="H418" s="146">
        <f t="shared" si="80"/>
        <v>409159</v>
      </c>
    </row>
    <row r="419" spans="1:10" s="2" customFormat="1" ht="36">
      <c r="A419" s="22" t="s">
        <v>270</v>
      </c>
      <c r="B419" s="22" t="s">
        <v>299</v>
      </c>
      <c r="C419" s="35" t="s">
        <v>476</v>
      </c>
      <c r="D419" s="34" t="s">
        <v>301</v>
      </c>
      <c r="E419" s="51" t="s">
        <v>674</v>
      </c>
      <c r="F419" s="146">
        <f t="shared" si="80"/>
        <v>424773.7</v>
      </c>
      <c r="G419" s="146">
        <f t="shared" si="80"/>
        <v>409159</v>
      </c>
      <c r="H419" s="146">
        <f t="shared" si="80"/>
        <v>409159</v>
      </c>
    </row>
    <row r="420" spans="1:10" s="2" customFormat="1" ht="72">
      <c r="A420" s="22" t="s">
        <v>270</v>
      </c>
      <c r="B420" s="22" t="s">
        <v>299</v>
      </c>
      <c r="C420" s="35" t="s">
        <v>476</v>
      </c>
      <c r="D420" s="22" t="s">
        <v>404</v>
      </c>
      <c r="E420" s="50" t="s">
        <v>643</v>
      </c>
      <c r="F420" s="146">
        <v>424773.7</v>
      </c>
      <c r="G420" s="146">
        <v>409159</v>
      </c>
      <c r="H420" s="146">
        <v>409159</v>
      </c>
    </row>
    <row r="421" spans="1:10" s="2" customFormat="1" ht="24">
      <c r="A421" s="22" t="s">
        <v>270</v>
      </c>
      <c r="B421" s="22" t="s">
        <v>299</v>
      </c>
      <c r="C421" s="12" t="s">
        <v>477</v>
      </c>
      <c r="D421" s="22"/>
      <c r="E421" s="50" t="s">
        <v>553</v>
      </c>
      <c r="F421" s="146">
        <f t="shared" ref="F421:H422" si="81">F422</f>
        <v>91379.289000000004</v>
      </c>
      <c r="G421" s="146">
        <f t="shared" si="81"/>
        <v>83452</v>
      </c>
      <c r="H421" s="146">
        <f t="shared" si="81"/>
        <v>83452</v>
      </c>
    </row>
    <row r="422" spans="1:10" s="2" customFormat="1" ht="36">
      <c r="A422" s="22" t="s">
        <v>270</v>
      </c>
      <c r="B422" s="22" t="s">
        <v>299</v>
      </c>
      <c r="C422" s="12" t="s">
        <v>477</v>
      </c>
      <c r="D422" s="31" t="s">
        <v>301</v>
      </c>
      <c r="E422" s="51" t="s">
        <v>674</v>
      </c>
      <c r="F422" s="146">
        <f t="shared" si="81"/>
        <v>91379.289000000004</v>
      </c>
      <c r="G422" s="146">
        <f t="shared" si="81"/>
        <v>83452</v>
      </c>
      <c r="H422" s="146">
        <f t="shared" si="81"/>
        <v>83452</v>
      </c>
    </row>
    <row r="423" spans="1:10" s="2" customFormat="1" ht="72">
      <c r="A423" s="22" t="s">
        <v>270</v>
      </c>
      <c r="B423" s="22" t="s">
        <v>299</v>
      </c>
      <c r="C423" s="12" t="s">
        <v>477</v>
      </c>
      <c r="D423" s="22" t="s">
        <v>404</v>
      </c>
      <c r="E423" s="50" t="s">
        <v>643</v>
      </c>
      <c r="F423" s="146">
        <v>91379.289000000004</v>
      </c>
      <c r="G423" s="146">
        <v>83452</v>
      </c>
      <c r="H423" s="146">
        <v>83452</v>
      </c>
    </row>
    <row r="424" spans="1:10" s="2" customFormat="1" ht="36">
      <c r="A424" s="22" t="s">
        <v>270</v>
      </c>
      <c r="B424" s="22" t="s">
        <v>299</v>
      </c>
      <c r="C424" s="12" t="s">
        <v>478</v>
      </c>
      <c r="D424" s="22"/>
      <c r="E424" s="50" t="s">
        <v>73</v>
      </c>
      <c r="F424" s="146">
        <f>F425</f>
        <v>13869.652</v>
      </c>
      <c r="G424" s="146">
        <f t="shared" ref="F424:H425" si="82">G425</f>
        <v>21650.394</v>
      </c>
      <c r="H424" s="146">
        <f t="shared" si="82"/>
        <v>22319.991999999998</v>
      </c>
    </row>
    <row r="425" spans="1:10" s="2" customFormat="1" ht="36">
      <c r="A425" s="22" t="s">
        <v>270</v>
      </c>
      <c r="B425" s="22" t="s">
        <v>299</v>
      </c>
      <c r="C425" s="12" t="s">
        <v>478</v>
      </c>
      <c r="D425" s="34" t="s">
        <v>301</v>
      </c>
      <c r="E425" s="51" t="s">
        <v>674</v>
      </c>
      <c r="F425" s="146">
        <f t="shared" si="82"/>
        <v>13869.652</v>
      </c>
      <c r="G425" s="146">
        <f t="shared" si="82"/>
        <v>21650.394</v>
      </c>
      <c r="H425" s="146">
        <f t="shared" si="82"/>
        <v>22319.991999999998</v>
      </c>
    </row>
    <row r="426" spans="1:10" s="2" customFormat="1" ht="24">
      <c r="A426" s="22" t="s">
        <v>270</v>
      </c>
      <c r="B426" s="22" t="s">
        <v>299</v>
      </c>
      <c r="C426" s="12" t="s">
        <v>478</v>
      </c>
      <c r="D426" s="22">
        <v>612</v>
      </c>
      <c r="E426" s="50" t="s">
        <v>552</v>
      </c>
      <c r="F426" s="146">
        <v>13869.652</v>
      </c>
      <c r="G426" s="146">
        <v>21650.394</v>
      </c>
      <c r="H426" s="146">
        <v>22319.991999999998</v>
      </c>
    </row>
    <row r="427" spans="1:10" s="2" customFormat="1" ht="36">
      <c r="A427" s="22" t="s">
        <v>270</v>
      </c>
      <c r="B427" s="22" t="s">
        <v>299</v>
      </c>
      <c r="C427" s="12" t="s">
        <v>586</v>
      </c>
      <c r="D427" s="22"/>
      <c r="E427" s="50" t="s">
        <v>587</v>
      </c>
      <c r="F427" s="146">
        <f t="shared" ref="F427:H428" si="83">F428</f>
        <v>624.28300000000002</v>
      </c>
      <c r="G427" s="146">
        <f t="shared" si="83"/>
        <v>0</v>
      </c>
      <c r="H427" s="146">
        <f t="shared" si="83"/>
        <v>0</v>
      </c>
    </row>
    <row r="428" spans="1:10" s="2" customFormat="1" ht="60">
      <c r="A428" s="22" t="s">
        <v>270</v>
      </c>
      <c r="B428" s="22" t="s">
        <v>299</v>
      </c>
      <c r="C428" s="12" t="s">
        <v>586</v>
      </c>
      <c r="D428" s="31" t="s">
        <v>301</v>
      </c>
      <c r="E428" s="51" t="s">
        <v>302</v>
      </c>
      <c r="F428" s="146">
        <f t="shared" si="83"/>
        <v>624.28300000000002</v>
      </c>
      <c r="G428" s="146">
        <f t="shared" si="83"/>
        <v>0</v>
      </c>
      <c r="H428" s="146">
        <f t="shared" si="83"/>
        <v>0</v>
      </c>
    </row>
    <row r="429" spans="1:10" s="2" customFormat="1" ht="24">
      <c r="A429" s="22" t="s">
        <v>270</v>
      </c>
      <c r="B429" s="22" t="s">
        <v>299</v>
      </c>
      <c r="C429" s="12" t="s">
        <v>586</v>
      </c>
      <c r="D429" s="22">
        <v>612</v>
      </c>
      <c r="E429" s="50" t="s">
        <v>552</v>
      </c>
      <c r="F429" s="146">
        <v>624.28300000000002</v>
      </c>
      <c r="G429" s="146">
        <v>0</v>
      </c>
      <c r="H429" s="146">
        <v>0</v>
      </c>
    </row>
    <row r="430" spans="1:10" s="2" customFormat="1" ht="48">
      <c r="A430" s="22" t="s">
        <v>270</v>
      </c>
      <c r="B430" s="22" t="s">
        <v>299</v>
      </c>
      <c r="C430" s="12" t="s">
        <v>629</v>
      </c>
      <c r="D430" s="22"/>
      <c r="E430" s="50" t="s">
        <v>628</v>
      </c>
      <c r="F430" s="146">
        <f t="shared" ref="F430:H431" si="84">F431</f>
        <v>14946.2</v>
      </c>
      <c r="G430" s="146">
        <f t="shared" si="84"/>
        <v>0</v>
      </c>
      <c r="H430" s="146">
        <f t="shared" si="84"/>
        <v>0</v>
      </c>
    </row>
    <row r="431" spans="1:10" s="2" customFormat="1" ht="60">
      <c r="A431" s="22" t="s">
        <v>270</v>
      </c>
      <c r="B431" s="22" t="s">
        <v>299</v>
      </c>
      <c r="C431" s="12" t="s">
        <v>629</v>
      </c>
      <c r="D431" s="31" t="s">
        <v>301</v>
      </c>
      <c r="E431" s="51" t="s">
        <v>302</v>
      </c>
      <c r="F431" s="146">
        <f t="shared" si="84"/>
        <v>14946.2</v>
      </c>
      <c r="G431" s="146">
        <f t="shared" si="84"/>
        <v>0</v>
      </c>
      <c r="H431" s="146">
        <f t="shared" si="84"/>
        <v>0</v>
      </c>
    </row>
    <row r="432" spans="1:10" s="2" customFormat="1" ht="24">
      <c r="A432" s="22" t="s">
        <v>270</v>
      </c>
      <c r="B432" s="22" t="s">
        <v>299</v>
      </c>
      <c r="C432" s="12" t="s">
        <v>629</v>
      </c>
      <c r="D432" s="22">
        <v>612</v>
      </c>
      <c r="E432" s="50" t="s">
        <v>552</v>
      </c>
      <c r="F432" s="146">
        <v>14946.2</v>
      </c>
      <c r="G432" s="146">
        <v>0</v>
      </c>
      <c r="H432" s="146">
        <v>0</v>
      </c>
      <c r="I432" s="99"/>
      <c r="J432" s="100"/>
    </row>
    <row r="433" spans="1:9" s="2" customFormat="1" ht="60">
      <c r="A433" s="22" t="s">
        <v>270</v>
      </c>
      <c r="B433" s="22" t="s">
        <v>299</v>
      </c>
      <c r="C433" s="12" t="s">
        <v>630</v>
      </c>
      <c r="D433" s="22"/>
      <c r="E433" s="50" t="s">
        <v>631</v>
      </c>
      <c r="F433" s="146">
        <f>F434</f>
        <v>8820.75</v>
      </c>
      <c r="G433" s="146">
        <v>0</v>
      </c>
      <c r="H433" s="146">
        <v>0</v>
      </c>
    </row>
    <row r="434" spans="1:9" s="2" customFormat="1" ht="36">
      <c r="A434" s="22" t="s">
        <v>270</v>
      </c>
      <c r="B434" s="22" t="s">
        <v>299</v>
      </c>
      <c r="C434" s="12" t="s">
        <v>630</v>
      </c>
      <c r="D434" s="34" t="s">
        <v>301</v>
      </c>
      <c r="E434" s="51" t="s">
        <v>674</v>
      </c>
      <c r="F434" s="146">
        <f>F435</f>
        <v>8820.75</v>
      </c>
      <c r="G434" s="146">
        <v>0</v>
      </c>
      <c r="H434" s="146">
        <v>0</v>
      </c>
    </row>
    <row r="435" spans="1:9" s="2" customFormat="1" ht="24">
      <c r="A435" s="22" t="s">
        <v>270</v>
      </c>
      <c r="B435" s="22" t="s">
        <v>299</v>
      </c>
      <c r="C435" s="12" t="s">
        <v>630</v>
      </c>
      <c r="D435" s="22">
        <v>612</v>
      </c>
      <c r="E435" s="50" t="s">
        <v>552</v>
      </c>
      <c r="F435" s="146">
        <v>8820.75</v>
      </c>
      <c r="G435" s="146">
        <v>0</v>
      </c>
      <c r="H435" s="146">
        <v>0</v>
      </c>
    </row>
    <row r="436" spans="1:9" s="2" customFormat="1" ht="36">
      <c r="A436" s="22" t="s">
        <v>270</v>
      </c>
      <c r="B436" s="22" t="s">
        <v>299</v>
      </c>
      <c r="C436" s="12" t="s">
        <v>588</v>
      </c>
      <c r="D436" s="22"/>
      <c r="E436" s="50" t="s">
        <v>589</v>
      </c>
      <c r="F436" s="146">
        <f t="shared" ref="F436:H437" si="85">F437</f>
        <v>247</v>
      </c>
      <c r="G436" s="146">
        <f t="shared" si="85"/>
        <v>0</v>
      </c>
      <c r="H436" s="146">
        <f t="shared" si="85"/>
        <v>0</v>
      </c>
    </row>
    <row r="437" spans="1:9" s="2" customFormat="1" ht="60">
      <c r="A437" s="22" t="s">
        <v>270</v>
      </c>
      <c r="B437" s="22" t="s">
        <v>299</v>
      </c>
      <c r="C437" s="12" t="s">
        <v>588</v>
      </c>
      <c r="D437" s="31" t="s">
        <v>301</v>
      </c>
      <c r="E437" s="51" t="s">
        <v>302</v>
      </c>
      <c r="F437" s="146">
        <f t="shared" si="85"/>
        <v>247</v>
      </c>
      <c r="G437" s="146">
        <f t="shared" si="85"/>
        <v>0</v>
      </c>
      <c r="H437" s="146">
        <f t="shared" si="85"/>
        <v>0</v>
      </c>
    </row>
    <row r="438" spans="1:9" s="2" customFormat="1" ht="24">
      <c r="A438" s="22" t="s">
        <v>270</v>
      </c>
      <c r="B438" s="22" t="s">
        <v>299</v>
      </c>
      <c r="C438" s="12" t="s">
        <v>588</v>
      </c>
      <c r="D438" s="22">
        <v>612</v>
      </c>
      <c r="E438" s="50" t="s">
        <v>552</v>
      </c>
      <c r="F438" s="146">
        <v>247</v>
      </c>
      <c r="G438" s="146">
        <v>0</v>
      </c>
      <c r="H438" s="146">
        <v>0</v>
      </c>
    </row>
    <row r="439" spans="1:9" s="2" customFormat="1" ht="48">
      <c r="A439" s="22" t="s">
        <v>270</v>
      </c>
      <c r="B439" s="22" t="s">
        <v>299</v>
      </c>
      <c r="C439" s="12" t="s">
        <v>656</v>
      </c>
      <c r="D439" s="22"/>
      <c r="E439" s="50" t="s">
        <v>652</v>
      </c>
      <c r="F439" s="146">
        <f t="shared" ref="F439:H440" si="86">F440</f>
        <v>260</v>
      </c>
      <c r="G439" s="146">
        <f t="shared" si="86"/>
        <v>0</v>
      </c>
      <c r="H439" s="146">
        <f t="shared" si="86"/>
        <v>0</v>
      </c>
    </row>
    <row r="440" spans="1:9" s="2" customFormat="1" ht="60">
      <c r="A440" s="22" t="s">
        <v>270</v>
      </c>
      <c r="B440" s="22" t="s">
        <v>299</v>
      </c>
      <c r="C440" s="12" t="s">
        <v>656</v>
      </c>
      <c r="D440" s="31" t="s">
        <v>301</v>
      </c>
      <c r="E440" s="51" t="s">
        <v>302</v>
      </c>
      <c r="F440" s="146">
        <f t="shared" si="86"/>
        <v>260</v>
      </c>
      <c r="G440" s="146">
        <f t="shared" si="86"/>
        <v>0</v>
      </c>
      <c r="H440" s="146">
        <f t="shared" si="86"/>
        <v>0</v>
      </c>
    </row>
    <row r="441" spans="1:9" s="2" customFormat="1" ht="24">
      <c r="A441" s="22" t="s">
        <v>270</v>
      </c>
      <c r="B441" s="22" t="s">
        <v>299</v>
      </c>
      <c r="C441" s="12" t="s">
        <v>656</v>
      </c>
      <c r="D441" s="22">
        <v>612</v>
      </c>
      <c r="E441" s="50" t="s">
        <v>552</v>
      </c>
      <c r="F441" s="146">
        <v>260</v>
      </c>
      <c r="G441" s="146">
        <v>0</v>
      </c>
      <c r="H441" s="146">
        <v>0</v>
      </c>
    </row>
    <row r="442" spans="1:9" s="2" customFormat="1" ht="48">
      <c r="A442" s="22" t="s">
        <v>270</v>
      </c>
      <c r="B442" s="22" t="s">
        <v>299</v>
      </c>
      <c r="C442" s="12" t="s">
        <v>769</v>
      </c>
      <c r="D442" s="22"/>
      <c r="E442" s="50" t="s">
        <v>760</v>
      </c>
      <c r="F442" s="146">
        <f>F443</f>
        <v>1341.3889999999999</v>
      </c>
      <c r="G442" s="146">
        <f t="shared" ref="G442:H443" si="87">G443</f>
        <v>0</v>
      </c>
      <c r="H442" s="146">
        <f t="shared" si="87"/>
        <v>0</v>
      </c>
    </row>
    <row r="443" spans="1:9" s="2" customFormat="1" ht="36">
      <c r="A443" s="22" t="s">
        <v>270</v>
      </c>
      <c r="B443" s="22" t="s">
        <v>299</v>
      </c>
      <c r="C443" s="12" t="s">
        <v>769</v>
      </c>
      <c r="D443" s="34" t="s">
        <v>301</v>
      </c>
      <c r="E443" s="51" t="s">
        <v>674</v>
      </c>
      <c r="F443" s="146">
        <f>F444</f>
        <v>1341.3889999999999</v>
      </c>
      <c r="G443" s="146">
        <f t="shared" si="87"/>
        <v>0</v>
      </c>
      <c r="H443" s="146">
        <f t="shared" si="87"/>
        <v>0</v>
      </c>
    </row>
    <row r="444" spans="1:9" s="2" customFormat="1" ht="72">
      <c r="A444" s="22" t="s">
        <v>270</v>
      </c>
      <c r="B444" s="22" t="s">
        <v>299</v>
      </c>
      <c r="C444" s="12" t="s">
        <v>769</v>
      </c>
      <c r="D444" s="22" t="s">
        <v>404</v>
      </c>
      <c r="E444" s="50" t="s">
        <v>643</v>
      </c>
      <c r="F444" s="146">
        <v>1341.3889999999999</v>
      </c>
      <c r="G444" s="146">
        <v>0</v>
      </c>
      <c r="H444" s="146">
        <v>0</v>
      </c>
    </row>
    <row r="445" spans="1:9" s="2" customFormat="1" ht="60">
      <c r="A445" s="22" t="s">
        <v>270</v>
      </c>
      <c r="B445" s="22" t="s">
        <v>299</v>
      </c>
      <c r="C445" s="22" t="s">
        <v>768</v>
      </c>
      <c r="D445" s="22"/>
      <c r="E445" s="50" t="s">
        <v>761</v>
      </c>
      <c r="F445" s="146">
        <f>F446</f>
        <v>13.55</v>
      </c>
      <c r="G445" s="146">
        <f t="shared" ref="G445:H446" si="88">G446</f>
        <v>0</v>
      </c>
      <c r="H445" s="146">
        <f t="shared" si="88"/>
        <v>0</v>
      </c>
    </row>
    <row r="446" spans="1:9" s="2" customFormat="1" ht="36">
      <c r="A446" s="22" t="s">
        <v>270</v>
      </c>
      <c r="B446" s="22" t="s">
        <v>299</v>
      </c>
      <c r="C446" s="22" t="s">
        <v>768</v>
      </c>
      <c r="D446" s="34" t="s">
        <v>301</v>
      </c>
      <c r="E446" s="51" t="s">
        <v>674</v>
      </c>
      <c r="F446" s="146">
        <f>F447</f>
        <v>13.55</v>
      </c>
      <c r="G446" s="146">
        <f t="shared" si="88"/>
        <v>0</v>
      </c>
      <c r="H446" s="146">
        <f t="shared" si="88"/>
        <v>0</v>
      </c>
    </row>
    <row r="447" spans="1:9" s="2" customFormat="1" ht="72">
      <c r="A447" s="22" t="s">
        <v>270</v>
      </c>
      <c r="B447" s="22" t="s">
        <v>299</v>
      </c>
      <c r="C447" s="22" t="s">
        <v>768</v>
      </c>
      <c r="D447" s="22" t="s">
        <v>404</v>
      </c>
      <c r="E447" s="50" t="s">
        <v>643</v>
      </c>
      <c r="F447" s="146">
        <v>13.55</v>
      </c>
      <c r="G447" s="146">
        <v>0</v>
      </c>
      <c r="H447" s="146">
        <v>0</v>
      </c>
    </row>
    <row r="448" spans="1:9" s="2" customFormat="1" ht="36">
      <c r="A448" s="22" t="s">
        <v>270</v>
      </c>
      <c r="B448" s="22" t="s">
        <v>299</v>
      </c>
      <c r="C448" s="12" t="s">
        <v>431</v>
      </c>
      <c r="D448" s="22"/>
      <c r="E448" s="50" t="s">
        <v>379</v>
      </c>
      <c r="F448" s="146">
        <f>F452+F449</f>
        <v>7352.8670000000002</v>
      </c>
      <c r="G448" s="146">
        <f>G452</f>
        <v>5539</v>
      </c>
      <c r="H448" s="146">
        <f>H452</f>
        <v>5539</v>
      </c>
      <c r="I448" s="8"/>
    </row>
    <row r="449" spans="1:8" s="2" customFormat="1" ht="120">
      <c r="A449" s="22" t="s">
        <v>270</v>
      </c>
      <c r="B449" s="22" t="s">
        <v>299</v>
      </c>
      <c r="C449" s="12" t="s">
        <v>75</v>
      </c>
      <c r="D449" s="22"/>
      <c r="E449" s="50" t="s">
        <v>74</v>
      </c>
      <c r="F449" s="146">
        <f t="shared" ref="F449:H450" si="89">F450</f>
        <v>2439.6</v>
      </c>
      <c r="G449" s="146">
        <f t="shared" si="89"/>
        <v>0</v>
      </c>
      <c r="H449" s="146">
        <f t="shared" si="89"/>
        <v>0</v>
      </c>
    </row>
    <row r="450" spans="1:8" s="2" customFormat="1" ht="60">
      <c r="A450" s="22" t="s">
        <v>270</v>
      </c>
      <c r="B450" s="22" t="s">
        <v>299</v>
      </c>
      <c r="C450" s="12" t="s">
        <v>75</v>
      </c>
      <c r="D450" s="31" t="s">
        <v>301</v>
      </c>
      <c r="E450" s="51" t="s">
        <v>302</v>
      </c>
      <c r="F450" s="146">
        <f t="shared" si="89"/>
        <v>2439.6</v>
      </c>
      <c r="G450" s="146">
        <f t="shared" si="89"/>
        <v>0</v>
      </c>
      <c r="H450" s="146">
        <f t="shared" si="89"/>
        <v>0</v>
      </c>
    </row>
    <row r="451" spans="1:8" s="2" customFormat="1" ht="24">
      <c r="A451" s="22" t="s">
        <v>270</v>
      </c>
      <c r="B451" s="22" t="s">
        <v>299</v>
      </c>
      <c r="C451" s="12" t="s">
        <v>75</v>
      </c>
      <c r="D451" s="22">
        <v>612</v>
      </c>
      <c r="E451" s="50" t="s">
        <v>552</v>
      </c>
      <c r="F451" s="146">
        <v>2439.6</v>
      </c>
      <c r="G451" s="146">
        <v>0</v>
      </c>
      <c r="H451" s="146">
        <v>0</v>
      </c>
    </row>
    <row r="452" spans="1:8" s="2" customFormat="1" ht="36">
      <c r="A452" s="22" t="s">
        <v>270</v>
      </c>
      <c r="B452" s="22" t="s">
        <v>299</v>
      </c>
      <c r="C452" s="12" t="s">
        <v>432</v>
      </c>
      <c r="D452" s="22"/>
      <c r="E452" s="50" t="s">
        <v>92</v>
      </c>
      <c r="F452" s="146">
        <f t="shared" ref="F452:H453" si="90">F453</f>
        <v>4913.2669999999998</v>
      </c>
      <c r="G452" s="146">
        <f t="shared" si="90"/>
        <v>5539</v>
      </c>
      <c r="H452" s="146">
        <f t="shared" si="90"/>
        <v>5539</v>
      </c>
    </row>
    <row r="453" spans="1:8" s="2" customFormat="1" ht="36">
      <c r="A453" s="22" t="s">
        <v>270</v>
      </c>
      <c r="B453" s="22" t="s">
        <v>299</v>
      </c>
      <c r="C453" s="12" t="s">
        <v>432</v>
      </c>
      <c r="D453" s="34" t="s">
        <v>301</v>
      </c>
      <c r="E453" s="51" t="s">
        <v>674</v>
      </c>
      <c r="F453" s="146">
        <f t="shared" si="90"/>
        <v>4913.2669999999998</v>
      </c>
      <c r="G453" s="146">
        <f t="shared" si="90"/>
        <v>5539</v>
      </c>
      <c r="H453" s="146">
        <f t="shared" si="90"/>
        <v>5539</v>
      </c>
    </row>
    <row r="454" spans="1:8" s="2" customFormat="1" ht="24">
      <c r="A454" s="22" t="s">
        <v>270</v>
      </c>
      <c r="B454" s="22" t="s">
        <v>299</v>
      </c>
      <c r="C454" s="12" t="s">
        <v>432</v>
      </c>
      <c r="D454" s="22">
        <v>612</v>
      </c>
      <c r="E454" s="50" t="s">
        <v>552</v>
      </c>
      <c r="F454" s="146">
        <v>4913.2669999999998</v>
      </c>
      <c r="G454" s="146">
        <v>5539</v>
      </c>
      <c r="H454" s="146">
        <v>5539</v>
      </c>
    </row>
    <row r="455" spans="1:8" s="2" customFormat="1" ht="48">
      <c r="A455" s="22" t="s">
        <v>270</v>
      </c>
      <c r="B455" s="22" t="s">
        <v>299</v>
      </c>
      <c r="C455" s="12" t="s">
        <v>87</v>
      </c>
      <c r="D455" s="22"/>
      <c r="E455" s="50" t="s">
        <v>82</v>
      </c>
      <c r="F455" s="146">
        <f>F459+F456</f>
        <v>431.50300000000004</v>
      </c>
      <c r="G455" s="146">
        <v>0</v>
      </c>
      <c r="H455" s="146">
        <v>0</v>
      </c>
    </row>
    <row r="456" spans="1:8" s="2" customFormat="1" ht="36">
      <c r="A456" s="22" t="s">
        <v>270</v>
      </c>
      <c r="B456" s="22" t="s">
        <v>299</v>
      </c>
      <c r="C456" s="12" t="s">
        <v>717</v>
      </c>
      <c r="D456" s="22"/>
      <c r="E456" s="50" t="s">
        <v>716</v>
      </c>
      <c r="F456" s="146">
        <f t="shared" ref="F456:H457" si="91">F457</f>
        <v>386.3</v>
      </c>
      <c r="G456" s="146">
        <f t="shared" si="91"/>
        <v>0</v>
      </c>
      <c r="H456" s="146">
        <f t="shared" si="91"/>
        <v>0</v>
      </c>
    </row>
    <row r="457" spans="1:8" s="2" customFormat="1" ht="36">
      <c r="A457" s="22" t="s">
        <v>270</v>
      </c>
      <c r="B457" s="22" t="s">
        <v>299</v>
      </c>
      <c r="C457" s="12" t="s">
        <v>717</v>
      </c>
      <c r="D457" s="34" t="s">
        <v>301</v>
      </c>
      <c r="E457" s="51" t="s">
        <v>674</v>
      </c>
      <c r="F457" s="146">
        <f t="shared" si="91"/>
        <v>386.3</v>
      </c>
      <c r="G457" s="146">
        <f t="shared" si="91"/>
        <v>0</v>
      </c>
      <c r="H457" s="146">
        <f t="shared" si="91"/>
        <v>0</v>
      </c>
    </row>
    <row r="458" spans="1:8" s="2" customFormat="1" ht="24">
      <c r="A458" s="22" t="s">
        <v>270</v>
      </c>
      <c r="B458" s="22" t="s">
        <v>299</v>
      </c>
      <c r="C458" s="12" t="s">
        <v>717</v>
      </c>
      <c r="D458" s="22">
        <v>612</v>
      </c>
      <c r="E458" s="50" t="s">
        <v>552</v>
      </c>
      <c r="F458" s="146">
        <v>386.3</v>
      </c>
      <c r="G458" s="146">
        <v>0</v>
      </c>
      <c r="H458" s="146">
        <v>0</v>
      </c>
    </row>
    <row r="459" spans="1:8" s="2" customFormat="1" ht="48">
      <c r="A459" s="22" t="s">
        <v>270</v>
      </c>
      <c r="B459" s="22" t="s">
        <v>299</v>
      </c>
      <c r="C459" s="12" t="s">
        <v>711</v>
      </c>
      <c r="D459" s="22"/>
      <c r="E459" s="50" t="s">
        <v>710</v>
      </c>
      <c r="F459" s="146">
        <f>F460</f>
        <v>45.203000000000003</v>
      </c>
      <c r="G459" s="146">
        <v>0</v>
      </c>
      <c r="H459" s="146">
        <v>0</v>
      </c>
    </row>
    <row r="460" spans="1:8" s="2" customFormat="1" ht="36">
      <c r="A460" s="22" t="s">
        <v>270</v>
      </c>
      <c r="B460" s="22" t="s">
        <v>299</v>
      </c>
      <c r="C460" s="12" t="s">
        <v>711</v>
      </c>
      <c r="D460" s="34" t="s">
        <v>301</v>
      </c>
      <c r="E460" s="51" t="s">
        <v>674</v>
      </c>
      <c r="F460" s="146">
        <f>F461</f>
        <v>45.203000000000003</v>
      </c>
      <c r="G460" s="146">
        <v>0</v>
      </c>
      <c r="H460" s="146">
        <v>0</v>
      </c>
    </row>
    <row r="461" spans="1:8" s="2" customFormat="1" ht="24">
      <c r="A461" s="22" t="s">
        <v>270</v>
      </c>
      <c r="B461" s="22" t="s">
        <v>299</v>
      </c>
      <c r="C461" s="12" t="s">
        <v>711</v>
      </c>
      <c r="D461" s="22">
        <v>612</v>
      </c>
      <c r="E461" s="50" t="s">
        <v>552</v>
      </c>
      <c r="F461" s="146">
        <v>45.203000000000003</v>
      </c>
      <c r="G461" s="146">
        <v>0</v>
      </c>
      <c r="H461" s="146">
        <v>0</v>
      </c>
    </row>
    <row r="462" spans="1:8" s="2" customFormat="1" ht="60">
      <c r="A462" s="22" t="s">
        <v>270</v>
      </c>
      <c r="B462" s="22" t="s">
        <v>299</v>
      </c>
      <c r="C462" s="12" t="s">
        <v>146</v>
      </c>
      <c r="D462" s="22"/>
      <c r="E462" s="50" t="s">
        <v>175</v>
      </c>
      <c r="F462" s="146">
        <f>F466+F469+F472+F463</f>
        <v>21003.85</v>
      </c>
      <c r="G462" s="146">
        <f>G466+G469+G472</f>
        <v>13684</v>
      </c>
      <c r="H462" s="146">
        <f>H466+H469+H472</f>
        <v>13684</v>
      </c>
    </row>
    <row r="463" spans="1:8" s="2" customFormat="1" ht="60">
      <c r="A463" s="22" t="s">
        <v>270</v>
      </c>
      <c r="B463" s="22" t="s">
        <v>299</v>
      </c>
      <c r="C463" s="12" t="s">
        <v>76</v>
      </c>
      <c r="D463" s="22"/>
      <c r="E463" s="50" t="s">
        <v>77</v>
      </c>
      <c r="F463" s="146">
        <f t="shared" ref="F463:H464" si="92">F464</f>
        <v>7305.3</v>
      </c>
      <c r="G463" s="146">
        <f t="shared" si="92"/>
        <v>0</v>
      </c>
      <c r="H463" s="146">
        <f t="shared" si="92"/>
        <v>0</v>
      </c>
    </row>
    <row r="464" spans="1:8" s="2" customFormat="1" ht="60">
      <c r="A464" s="22" t="s">
        <v>270</v>
      </c>
      <c r="B464" s="22" t="s">
        <v>299</v>
      </c>
      <c r="C464" s="12" t="s">
        <v>76</v>
      </c>
      <c r="D464" s="31" t="s">
        <v>301</v>
      </c>
      <c r="E464" s="51" t="s">
        <v>302</v>
      </c>
      <c r="F464" s="146">
        <f t="shared" si="92"/>
        <v>7305.3</v>
      </c>
      <c r="G464" s="146">
        <f t="shared" si="92"/>
        <v>0</v>
      </c>
      <c r="H464" s="146">
        <f t="shared" si="92"/>
        <v>0</v>
      </c>
    </row>
    <row r="465" spans="1:8" s="2" customFormat="1" ht="72">
      <c r="A465" s="22" t="s">
        <v>270</v>
      </c>
      <c r="B465" s="22" t="s">
        <v>299</v>
      </c>
      <c r="C465" s="12" t="s">
        <v>76</v>
      </c>
      <c r="D465" s="22" t="s">
        <v>404</v>
      </c>
      <c r="E465" s="50" t="s">
        <v>643</v>
      </c>
      <c r="F465" s="146">
        <v>7305.3</v>
      </c>
      <c r="G465" s="146">
        <v>0</v>
      </c>
      <c r="H465" s="146">
        <v>0</v>
      </c>
    </row>
    <row r="466" spans="1:8" s="2" customFormat="1" ht="48">
      <c r="A466" s="22" t="s">
        <v>270</v>
      </c>
      <c r="B466" s="22" t="s">
        <v>299</v>
      </c>
      <c r="C466" s="12" t="s">
        <v>479</v>
      </c>
      <c r="D466" s="22"/>
      <c r="E466" s="50" t="s">
        <v>555</v>
      </c>
      <c r="F466" s="146">
        <f t="shared" ref="F466:H467" si="93">F467</f>
        <v>9172</v>
      </c>
      <c r="G466" s="146">
        <f t="shared" si="93"/>
        <v>9172</v>
      </c>
      <c r="H466" s="146">
        <f t="shared" si="93"/>
        <v>9172</v>
      </c>
    </row>
    <row r="467" spans="1:8" s="2" customFormat="1" ht="36">
      <c r="A467" s="22" t="s">
        <v>270</v>
      </c>
      <c r="B467" s="22" t="s">
        <v>299</v>
      </c>
      <c r="C467" s="12" t="s">
        <v>479</v>
      </c>
      <c r="D467" s="34" t="s">
        <v>301</v>
      </c>
      <c r="E467" s="51" t="s">
        <v>674</v>
      </c>
      <c r="F467" s="146">
        <f t="shared" si="93"/>
        <v>9172</v>
      </c>
      <c r="G467" s="146">
        <f t="shared" si="93"/>
        <v>9172</v>
      </c>
      <c r="H467" s="146">
        <f t="shared" si="93"/>
        <v>9172</v>
      </c>
    </row>
    <row r="468" spans="1:8" s="2" customFormat="1" ht="72">
      <c r="A468" s="22" t="s">
        <v>270</v>
      </c>
      <c r="B468" s="22" t="s">
        <v>299</v>
      </c>
      <c r="C468" s="12" t="s">
        <v>479</v>
      </c>
      <c r="D468" s="22" t="s">
        <v>404</v>
      </c>
      <c r="E468" s="50" t="s">
        <v>643</v>
      </c>
      <c r="F468" s="146">
        <v>9172</v>
      </c>
      <c r="G468" s="146">
        <v>9172</v>
      </c>
      <c r="H468" s="146">
        <v>9172</v>
      </c>
    </row>
    <row r="469" spans="1:8" s="2" customFormat="1" ht="36">
      <c r="A469" s="22" t="s">
        <v>270</v>
      </c>
      <c r="B469" s="22" t="s">
        <v>299</v>
      </c>
      <c r="C469" s="12" t="s">
        <v>480</v>
      </c>
      <c r="D469" s="22"/>
      <c r="E469" s="50" t="s">
        <v>554</v>
      </c>
      <c r="F469" s="146">
        <f t="shared" ref="F469:H473" si="94">F470</f>
        <v>3832.55</v>
      </c>
      <c r="G469" s="146">
        <f t="shared" si="94"/>
        <v>3818</v>
      </c>
      <c r="H469" s="146">
        <f t="shared" si="94"/>
        <v>3818</v>
      </c>
    </row>
    <row r="470" spans="1:8" s="2" customFormat="1" ht="36">
      <c r="A470" s="22" t="s">
        <v>270</v>
      </c>
      <c r="B470" s="22" t="s">
        <v>299</v>
      </c>
      <c r="C470" s="12" t="s">
        <v>480</v>
      </c>
      <c r="D470" s="34" t="s">
        <v>301</v>
      </c>
      <c r="E470" s="51" t="s">
        <v>674</v>
      </c>
      <c r="F470" s="146">
        <f t="shared" si="94"/>
        <v>3832.55</v>
      </c>
      <c r="G470" s="146">
        <f t="shared" si="94"/>
        <v>3818</v>
      </c>
      <c r="H470" s="146">
        <f t="shared" si="94"/>
        <v>3818</v>
      </c>
    </row>
    <row r="471" spans="1:8" s="2" customFormat="1" ht="60">
      <c r="A471" s="22" t="s">
        <v>270</v>
      </c>
      <c r="B471" s="22" t="s">
        <v>299</v>
      </c>
      <c r="C471" s="12" t="s">
        <v>480</v>
      </c>
      <c r="D471" s="22" t="s">
        <v>404</v>
      </c>
      <c r="E471" s="50" t="s">
        <v>305</v>
      </c>
      <c r="F471" s="146">
        <v>3832.55</v>
      </c>
      <c r="G471" s="146">
        <v>3818</v>
      </c>
      <c r="H471" s="146">
        <v>3818</v>
      </c>
    </row>
    <row r="472" spans="1:8" s="2" customFormat="1" ht="36">
      <c r="A472" s="22" t="s">
        <v>270</v>
      </c>
      <c r="B472" s="22" t="s">
        <v>299</v>
      </c>
      <c r="C472" s="12" t="s">
        <v>481</v>
      </c>
      <c r="D472" s="22"/>
      <c r="E472" s="50" t="s">
        <v>176</v>
      </c>
      <c r="F472" s="146">
        <f>F473</f>
        <v>694</v>
      </c>
      <c r="G472" s="146">
        <f t="shared" si="94"/>
        <v>694</v>
      </c>
      <c r="H472" s="146">
        <f t="shared" si="94"/>
        <v>694</v>
      </c>
    </row>
    <row r="473" spans="1:8" s="2" customFormat="1" ht="36">
      <c r="A473" s="22" t="s">
        <v>270</v>
      </c>
      <c r="B473" s="22" t="s">
        <v>299</v>
      </c>
      <c r="C473" s="12" t="s">
        <v>481</v>
      </c>
      <c r="D473" s="34" t="s">
        <v>301</v>
      </c>
      <c r="E473" s="51" t="s">
        <v>674</v>
      </c>
      <c r="F473" s="146">
        <f>F474</f>
        <v>694</v>
      </c>
      <c r="G473" s="146">
        <f t="shared" si="94"/>
        <v>694</v>
      </c>
      <c r="H473" s="146">
        <f t="shared" si="94"/>
        <v>694</v>
      </c>
    </row>
    <row r="474" spans="1:8" s="2" customFormat="1" ht="60">
      <c r="A474" s="22" t="s">
        <v>270</v>
      </c>
      <c r="B474" s="22" t="s">
        <v>299</v>
      </c>
      <c r="C474" s="12" t="s">
        <v>481</v>
      </c>
      <c r="D474" s="22" t="s">
        <v>404</v>
      </c>
      <c r="E474" s="50" t="s">
        <v>305</v>
      </c>
      <c r="F474" s="146">
        <v>694</v>
      </c>
      <c r="G474" s="146">
        <v>694</v>
      </c>
      <c r="H474" s="146">
        <v>694</v>
      </c>
    </row>
    <row r="475" spans="1:8" s="2" customFormat="1" ht="60">
      <c r="A475" s="22" t="s">
        <v>270</v>
      </c>
      <c r="B475" s="22" t="s">
        <v>299</v>
      </c>
      <c r="C475" s="136" t="s">
        <v>722</v>
      </c>
      <c r="D475" s="22"/>
      <c r="E475" s="50" t="s">
        <v>721</v>
      </c>
      <c r="F475" s="146">
        <f>F476+F479</f>
        <v>5010.1000000000004</v>
      </c>
      <c r="G475" s="146">
        <f>G476</f>
        <v>0</v>
      </c>
      <c r="H475" s="146">
        <f>H476</f>
        <v>0</v>
      </c>
    </row>
    <row r="476" spans="1:8" s="2" customFormat="1" ht="60">
      <c r="A476" s="22" t="s">
        <v>270</v>
      </c>
      <c r="B476" s="22" t="s">
        <v>299</v>
      </c>
      <c r="C476" s="136" t="s">
        <v>701</v>
      </c>
      <c r="D476" s="22"/>
      <c r="E476" s="50" t="s">
        <v>702</v>
      </c>
      <c r="F476" s="146">
        <f>F477</f>
        <v>3711.2</v>
      </c>
      <c r="G476" s="146">
        <v>0</v>
      </c>
      <c r="H476" s="146">
        <v>0</v>
      </c>
    </row>
    <row r="477" spans="1:8" s="2" customFormat="1" ht="36">
      <c r="A477" s="22" t="s">
        <v>270</v>
      </c>
      <c r="B477" s="22" t="s">
        <v>299</v>
      </c>
      <c r="C477" s="136" t="s">
        <v>701</v>
      </c>
      <c r="D477" s="31" t="s">
        <v>301</v>
      </c>
      <c r="E477" s="51" t="s">
        <v>674</v>
      </c>
      <c r="F477" s="146">
        <f>F478</f>
        <v>3711.2</v>
      </c>
      <c r="G477" s="146">
        <v>0</v>
      </c>
      <c r="H477" s="146">
        <v>0</v>
      </c>
    </row>
    <row r="478" spans="1:8" s="2" customFormat="1" ht="24">
      <c r="A478" s="22" t="s">
        <v>270</v>
      </c>
      <c r="B478" s="22" t="s">
        <v>299</v>
      </c>
      <c r="C478" s="136" t="s">
        <v>701</v>
      </c>
      <c r="D478" s="22">
        <v>612</v>
      </c>
      <c r="E478" s="50" t="s">
        <v>552</v>
      </c>
      <c r="F478" s="146">
        <v>3711.2</v>
      </c>
      <c r="G478" s="146">
        <v>0</v>
      </c>
      <c r="H478" s="146">
        <v>0</v>
      </c>
    </row>
    <row r="479" spans="1:8" s="2" customFormat="1" ht="72">
      <c r="A479" s="22" t="s">
        <v>270</v>
      </c>
      <c r="B479" s="22" t="s">
        <v>299</v>
      </c>
      <c r="C479" s="136" t="s">
        <v>765</v>
      </c>
      <c r="D479" s="22"/>
      <c r="E479" s="50" t="s">
        <v>764</v>
      </c>
      <c r="F479" s="146">
        <f>F480</f>
        <v>1298.9000000000001</v>
      </c>
      <c r="G479" s="146">
        <f t="shared" ref="G479:H480" si="95">G480</f>
        <v>0</v>
      </c>
      <c r="H479" s="146">
        <f t="shared" si="95"/>
        <v>0</v>
      </c>
    </row>
    <row r="480" spans="1:8" s="2" customFormat="1" ht="36">
      <c r="A480" s="22" t="s">
        <v>270</v>
      </c>
      <c r="B480" s="22" t="s">
        <v>299</v>
      </c>
      <c r="C480" s="136" t="s">
        <v>765</v>
      </c>
      <c r="D480" s="31" t="s">
        <v>301</v>
      </c>
      <c r="E480" s="51" t="s">
        <v>674</v>
      </c>
      <c r="F480" s="146">
        <f>F481</f>
        <v>1298.9000000000001</v>
      </c>
      <c r="G480" s="146">
        <f t="shared" si="95"/>
        <v>0</v>
      </c>
      <c r="H480" s="146">
        <f t="shared" si="95"/>
        <v>0</v>
      </c>
    </row>
    <row r="481" spans="1:8" s="2" customFormat="1" ht="24">
      <c r="A481" s="22" t="s">
        <v>270</v>
      </c>
      <c r="B481" s="22" t="s">
        <v>299</v>
      </c>
      <c r="C481" s="136" t="s">
        <v>765</v>
      </c>
      <c r="D481" s="22">
        <v>612</v>
      </c>
      <c r="E481" s="50" t="s">
        <v>552</v>
      </c>
      <c r="F481" s="146">
        <v>1298.9000000000001</v>
      </c>
      <c r="G481" s="146">
        <v>0</v>
      </c>
      <c r="H481" s="146">
        <v>0</v>
      </c>
    </row>
    <row r="482" spans="1:8" s="2" customFormat="1" ht="36">
      <c r="A482" s="22" t="s">
        <v>270</v>
      </c>
      <c r="B482" s="22" t="s">
        <v>299</v>
      </c>
      <c r="C482" s="12" t="s">
        <v>413</v>
      </c>
      <c r="D482" s="22"/>
      <c r="E482" s="50" t="s">
        <v>99</v>
      </c>
      <c r="F482" s="146">
        <f>F483</f>
        <v>20.552</v>
      </c>
      <c r="G482" s="146">
        <f t="shared" ref="G482:H483" si="96">G483</f>
        <v>0</v>
      </c>
      <c r="H482" s="146">
        <f t="shared" si="96"/>
        <v>0</v>
      </c>
    </row>
    <row r="483" spans="1:8" s="2" customFormat="1" ht="72">
      <c r="A483" s="22" t="s">
        <v>270</v>
      </c>
      <c r="B483" s="22" t="s">
        <v>299</v>
      </c>
      <c r="C483" s="12" t="s">
        <v>418</v>
      </c>
      <c r="D483" s="22"/>
      <c r="E483" s="50" t="s">
        <v>155</v>
      </c>
      <c r="F483" s="146">
        <f>F484</f>
        <v>20.552</v>
      </c>
      <c r="G483" s="146">
        <f t="shared" si="96"/>
        <v>0</v>
      </c>
      <c r="H483" s="146">
        <f t="shared" si="96"/>
        <v>0</v>
      </c>
    </row>
    <row r="484" spans="1:8" s="2" customFormat="1" ht="72">
      <c r="A484" s="22" t="s">
        <v>270</v>
      </c>
      <c r="B484" s="22" t="s">
        <v>299</v>
      </c>
      <c r="C484" s="12" t="s">
        <v>425</v>
      </c>
      <c r="D484" s="22"/>
      <c r="E484" s="50" t="s">
        <v>156</v>
      </c>
      <c r="F484" s="146">
        <f>F485+F488</f>
        <v>20.552</v>
      </c>
      <c r="G484" s="146">
        <f t="shared" ref="G484:H484" si="97">G485+G488</f>
        <v>0</v>
      </c>
      <c r="H484" s="146">
        <f t="shared" si="97"/>
        <v>0</v>
      </c>
    </row>
    <row r="485" spans="1:8" s="2" customFormat="1" ht="60">
      <c r="A485" s="22" t="s">
        <v>270</v>
      </c>
      <c r="B485" s="22" t="s">
        <v>299</v>
      </c>
      <c r="C485" s="22">
        <v>520220020</v>
      </c>
      <c r="D485" s="22"/>
      <c r="E485" s="50" t="s">
        <v>381</v>
      </c>
      <c r="F485" s="146">
        <f>F486</f>
        <v>10</v>
      </c>
      <c r="G485" s="146">
        <f t="shared" ref="G485:H486" si="98">G486</f>
        <v>0</v>
      </c>
      <c r="H485" s="146">
        <f t="shared" si="98"/>
        <v>0</v>
      </c>
    </row>
    <row r="486" spans="1:8" s="2" customFormat="1" ht="36">
      <c r="A486" s="22" t="s">
        <v>270</v>
      </c>
      <c r="B486" s="22" t="s">
        <v>299</v>
      </c>
      <c r="C486" s="22">
        <v>520220020</v>
      </c>
      <c r="D486" s="34" t="s">
        <v>301</v>
      </c>
      <c r="E486" s="51" t="s">
        <v>674</v>
      </c>
      <c r="F486" s="146">
        <f>F487</f>
        <v>10</v>
      </c>
      <c r="G486" s="146">
        <f t="shared" si="98"/>
        <v>0</v>
      </c>
      <c r="H486" s="146">
        <f t="shared" si="98"/>
        <v>0</v>
      </c>
    </row>
    <row r="487" spans="1:8" s="2" customFormat="1" ht="24">
      <c r="A487" s="22" t="s">
        <v>270</v>
      </c>
      <c r="B487" s="22" t="s">
        <v>299</v>
      </c>
      <c r="C487" s="22">
        <v>520220020</v>
      </c>
      <c r="D487" s="22">
        <v>612</v>
      </c>
      <c r="E487" s="50" t="s">
        <v>552</v>
      </c>
      <c r="F487" s="146">
        <v>10</v>
      </c>
      <c r="G487" s="146">
        <v>0</v>
      </c>
      <c r="H487" s="146">
        <v>0</v>
      </c>
    </row>
    <row r="488" spans="1:8" s="2" customFormat="1" ht="60">
      <c r="A488" s="22" t="s">
        <v>270</v>
      </c>
      <c r="B488" s="22" t="s">
        <v>299</v>
      </c>
      <c r="C488" s="22">
        <v>520220050</v>
      </c>
      <c r="D488" s="22"/>
      <c r="E488" s="50" t="s">
        <v>158</v>
      </c>
      <c r="F488" s="146">
        <f>F489</f>
        <v>10.552</v>
      </c>
      <c r="G488" s="146">
        <f t="shared" ref="G488:H488" si="99">G489</f>
        <v>0</v>
      </c>
      <c r="H488" s="146">
        <f t="shared" si="99"/>
        <v>0</v>
      </c>
    </row>
    <row r="489" spans="1:8" s="2" customFormat="1" ht="36">
      <c r="A489" s="22" t="s">
        <v>270</v>
      </c>
      <c r="B489" s="22" t="s">
        <v>299</v>
      </c>
      <c r="C489" s="22">
        <v>520220050</v>
      </c>
      <c r="D489" s="34" t="s">
        <v>301</v>
      </c>
      <c r="E489" s="51" t="s">
        <v>674</v>
      </c>
      <c r="F489" s="146">
        <f>F490</f>
        <v>10.552</v>
      </c>
      <c r="G489" s="146">
        <f>G490</f>
        <v>0</v>
      </c>
      <c r="H489" s="146">
        <f>H490</f>
        <v>0</v>
      </c>
    </row>
    <row r="490" spans="1:8" ht="24">
      <c r="A490" s="22" t="s">
        <v>270</v>
      </c>
      <c r="B490" s="22" t="s">
        <v>299</v>
      </c>
      <c r="C490" s="22">
        <v>520220050</v>
      </c>
      <c r="D490" s="22">
        <v>612</v>
      </c>
      <c r="E490" s="50" t="s">
        <v>552</v>
      </c>
      <c r="F490" s="146">
        <v>10.552</v>
      </c>
      <c r="G490" s="146">
        <v>0</v>
      </c>
      <c r="H490" s="146">
        <v>0</v>
      </c>
    </row>
    <row r="491" spans="1:8">
      <c r="A491" s="106" t="s">
        <v>270</v>
      </c>
      <c r="B491" s="106" t="s">
        <v>325</v>
      </c>
      <c r="C491" s="106"/>
      <c r="D491" s="108"/>
      <c r="E491" s="107" t="s">
        <v>353</v>
      </c>
      <c r="F491" s="145">
        <f>F492+F526</f>
        <v>126279.91300000002</v>
      </c>
      <c r="G491" s="145">
        <f t="shared" ref="G491:H491" si="100">G492+G526</f>
        <v>97443</v>
      </c>
      <c r="H491" s="145">
        <f t="shared" si="100"/>
        <v>97443</v>
      </c>
    </row>
    <row r="492" spans="1:8" ht="36">
      <c r="A492" s="12" t="s">
        <v>270</v>
      </c>
      <c r="B492" s="12" t="s">
        <v>325</v>
      </c>
      <c r="C492" s="12" t="s">
        <v>141</v>
      </c>
      <c r="D492" s="22"/>
      <c r="E492" s="50" t="s">
        <v>113</v>
      </c>
      <c r="F492" s="146">
        <f t="shared" ref="F492:H492" si="101">F493</f>
        <v>87188.642000000007</v>
      </c>
      <c r="G492" s="146">
        <f t="shared" si="101"/>
        <v>69433</v>
      </c>
      <c r="H492" s="146">
        <f t="shared" si="101"/>
        <v>69433</v>
      </c>
    </row>
    <row r="493" spans="1:8" ht="24">
      <c r="A493" s="12" t="s">
        <v>270</v>
      </c>
      <c r="B493" s="12" t="s">
        <v>325</v>
      </c>
      <c r="C493" s="12" t="s">
        <v>147</v>
      </c>
      <c r="D493" s="22"/>
      <c r="E493" s="50" t="s">
        <v>177</v>
      </c>
      <c r="F493" s="146">
        <f>F494+F522</f>
        <v>87188.642000000007</v>
      </c>
      <c r="G493" s="146">
        <f>G494+G522</f>
        <v>69433</v>
      </c>
      <c r="H493" s="146">
        <f>H494+H522</f>
        <v>69433</v>
      </c>
    </row>
    <row r="494" spans="1:8" ht="60">
      <c r="A494" s="12" t="s">
        <v>270</v>
      </c>
      <c r="B494" s="12" t="s">
        <v>325</v>
      </c>
      <c r="C494" s="12" t="s">
        <v>148</v>
      </c>
      <c r="D494" s="22"/>
      <c r="E494" s="50" t="s">
        <v>154</v>
      </c>
      <c r="F494" s="146">
        <f>F495+F498+F504+F507+F510+F513+F516+F519+F501</f>
        <v>86473.642000000007</v>
      </c>
      <c r="G494" s="146">
        <f t="shared" ref="G494:H494" si="102">G495+G498+G504+G507+G510+G513+G516+G519+G501</f>
        <v>68718</v>
      </c>
      <c r="H494" s="146">
        <f t="shared" si="102"/>
        <v>68718</v>
      </c>
    </row>
    <row r="495" spans="1:8" ht="36">
      <c r="A495" s="12" t="s">
        <v>270</v>
      </c>
      <c r="B495" s="12" t="s">
        <v>325</v>
      </c>
      <c r="C495" s="12" t="s">
        <v>487</v>
      </c>
      <c r="D495" s="22"/>
      <c r="E495" s="50" t="s">
        <v>559</v>
      </c>
      <c r="F495" s="146">
        <f t="shared" ref="F495:H496" si="103">F496</f>
        <v>68988.036999999997</v>
      </c>
      <c r="G495" s="146">
        <f t="shared" si="103"/>
        <v>68718</v>
      </c>
      <c r="H495" s="146">
        <f t="shared" si="103"/>
        <v>68718</v>
      </c>
    </row>
    <row r="496" spans="1:8" ht="36">
      <c r="A496" s="12" t="s">
        <v>270</v>
      </c>
      <c r="B496" s="12" t="s">
        <v>325</v>
      </c>
      <c r="C496" s="12" t="s">
        <v>487</v>
      </c>
      <c r="D496" s="34" t="s">
        <v>301</v>
      </c>
      <c r="E496" s="51" t="s">
        <v>674</v>
      </c>
      <c r="F496" s="146">
        <f t="shared" si="103"/>
        <v>68988.036999999997</v>
      </c>
      <c r="G496" s="146">
        <f t="shared" si="103"/>
        <v>68718</v>
      </c>
      <c r="H496" s="146">
        <f t="shared" si="103"/>
        <v>68718</v>
      </c>
    </row>
    <row r="497" spans="1:8" ht="72">
      <c r="A497" s="12" t="s">
        <v>270</v>
      </c>
      <c r="B497" s="12" t="s">
        <v>325</v>
      </c>
      <c r="C497" s="12" t="s">
        <v>487</v>
      </c>
      <c r="D497" s="22" t="s">
        <v>404</v>
      </c>
      <c r="E497" s="50" t="s">
        <v>643</v>
      </c>
      <c r="F497" s="146">
        <v>68988.036999999997</v>
      </c>
      <c r="G497" s="146">
        <v>68718</v>
      </c>
      <c r="H497" s="146">
        <v>68718</v>
      </c>
    </row>
    <row r="498" spans="1:8" ht="48">
      <c r="A498" s="12" t="s">
        <v>270</v>
      </c>
      <c r="B498" s="12" t="s">
        <v>325</v>
      </c>
      <c r="C498" s="12" t="s">
        <v>488</v>
      </c>
      <c r="D498" s="22"/>
      <c r="E498" s="50" t="s">
        <v>386</v>
      </c>
      <c r="F498" s="146">
        <f t="shared" ref="F498:H499" si="104">F499</f>
        <v>403</v>
      </c>
      <c r="G498" s="146">
        <f t="shared" si="104"/>
        <v>0</v>
      </c>
      <c r="H498" s="146">
        <f t="shared" si="104"/>
        <v>0</v>
      </c>
    </row>
    <row r="499" spans="1:8" ht="36">
      <c r="A499" s="12" t="s">
        <v>270</v>
      </c>
      <c r="B499" s="12" t="s">
        <v>325</v>
      </c>
      <c r="C499" s="12" t="s">
        <v>488</v>
      </c>
      <c r="D499" s="34" t="s">
        <v>301</v>
      </c>
      <c r="E499" s="51" t="s">
        <v>674</v>
      </c>
      <c r="F499" s="146">
        <f>F500</f>
        <v>403</v>
      </c>
      <c r="G499" s="146">
        <f t="shared" si="104"/>
        <v>0</v>
      </c>
      <c r="H499" s="146">
        <f t="shared" si="104"/>
        <v>0</v>
      </c>
    </row>
    <row r="500" spans="1:8" ht="24">
      <c r="A500" s="12" t="s">
        <v>270</v>
      </c>
      <c r="B500" s="12" t="s">
        <v>325</v>
      </c>
      <c r="C500" s="12" t="s">
        <v>488</v>
      </c>
      <c r="D500" s="22">
        <v>612</v>
      </c>
      <c r="E500" s="50" t="s">
        <v>552</v>
      </c>
      <c r="F500" s="146">
        <v>403</v>
      </c>
      <c r="G500" s="146">
        <v>0</v>
      </c>
      <c r="H500" s="146">
        <v>0</v>
      </c>
    </row>
    <row r="501" spans="1:8" ht="36">
      <c r="A501" s="12" t="s">
        <v>270</v>
      </c>
      <c r="B501" s="12" t="s">
        <v>325</v>
      </c>
      <c r="C501" s="12" t="s">
        <v>791</v>
      </c>
      <c r="D501" s="22"/>
      <c r="E501" s="50" t="s">
        <v>790</v>
      </c>
      <c r="F501" s="146">
        <f>F502</f>
        <v>74.834999999999994</v>
      </c>
      <c r="G501" s="146">
        <f t="shared" ref="G501:H502" si="105">G502</f>
        <v>0</v>
      </c>
      <c r="H501" s="146">
        <f t="shared" si="105"/>
        <v>0</v>
      </c>
    </row>
    <row r="502" spans="1:8" ht="36">
      <c r="A502" s="12" t="s">
        <v>270</v>
      </c>
      <c r="B502" s="12" t="s">
        <v>325</v>
      </c>
      <c r="C502" s="12" t="s">
        <v>791</v>
      </c>
      <c r="D502" s="34" t="s">
        <v>301</v>
      </c>
      <c r="E502" s="51" t="s">
        <v>674</v>
      </c>
      <c r="F502" s="146">
        <f>F503</f>
        <v>74.834999999999994</v>
      </c>
      <c r="G502" s="146">
        <f t="shared" si="105"/>
        <v>0</v>
      </c>
      <c r="H502" s="146">
        <f t="shared" si="105"/>
        <v>0</v>
      </c>
    </row>
    <row r="503" spans="1:8" ht="24">
      <c r="A503" s="12" t="s">
        <v>270</v>
      </c>
      <c r="B503" s="12" t="s">
        <v>325</v>
      </c>
      <c r="C503" s="12" t="s">
        <v>791</v>
      </c>
      <c r="D503" s="22">
        <v>612</v>
      </c>
      <c r="E503" s="50" t="s">
        <v>552</v>
      </c>
      <c r="F503" s="146">
        <v>74.834999999999994</v>
      </c>
      <c r="G503" s="146">
        <v>0</v>
      </c>
      <c r="H503" s="146">
        <v>0</v>
      </c>
    </row>
    <row r="504" spans="1:8" ht="48">
      <c r="A504" s="12" t="s">
        <v>270</v>
      </c>
      <c r="B504" s="12" t="s">
        <v>325</v>
      </c>
      <c r="C504" s="12" t="s">
        <v>590</v>
      </c>
      <c r="D504" s="22"/>
      <c r="E504" s="50" t="s">
        <v>591</v>
      </c>
      <c r="F504" s="146">
        <f t="shared" ref="F504:H505" si="106">F505</f>
        <v>111</v>
      </c>
      <c r="G504" s="146">
        <f t="shared" si="106"/>
        <v>0</v>
      </c>
      <c r="H504" s="146">
        <f t="shared" si="106"/>
        <v>0</v>
      </c>
    </row>
    <row r="505" spans="1:8" ht="60">
      <c r="A505" s="12" t="s">
        <v>270</v>
      </c>
      <c r="B505" s="12" t="s">
        <v>325</v>
      </c>
      <c r="C505" s="12" t="s">
        <v>590</v>
      </c>
      <c r="D505" s="31" t="s">
        <v>301</v>
      </c>
      <c r="E505" s="51" t="s">
        <v>302</v>
      </c>
      <c r="F505" s="146">
        <f t="shared" si="106"/>
        <v>111</v>
      </c>
      <c r="G505" s="146">
        <f t="shared" si="106"/>
        <v>0</v>
      </c>
      <c r="H505" s="146">
        <f t="shared" si="106"/>
        <v>0</v>
      </c>
    </row>
    <row r="506" spans="1:8" ht="24">
      <c r="A506" s="12" t="s">
        <v>270</v>
      </c>
      <c r="B506" s="12" t="s">
        <v>325</v>
      </c>
      <c r="C506" s="12" t="s">
        <v>590</v>
      </c>
      <c r="D506" s="22">
        <v>612</v>
      </c>
      <c r="E506" s="50" t="s">
        <v>552</v>
      </c>
      <c r="F506" s="146">
        <v>111</v>
      </c>
      <c r="G506" s="146">
        <v>0</v>
      </c>
      <c r="H506" s="146">
        <v>0</v>
      </c>
    </row>
    <row r="507" spans="1:8" ht="48">
      <c r="A507" s="12" t="s">
        <v>270</v>
      </c>
      <c r="B507" s="12" t="s">
        <v>325</v>
      </c>
      <c r="C507" s="12" t="s">
        <v>657</v>
      </c>
      <c r="D507" s="22"/>
      <c r="E507" s="50" t="s">
        <v>652</v>
      </c>
      <c r="F507" s="146">
        <f t="shared" ref="F507:H508" si="107">F508</f>
        <v>140</v>
      </c>
      <c r="G507" s="146">
        <f t="shared" si="107"/>
        <v>0</v>
      </c>
      <c r="H507" s="146">
        <f t="shared" si="107"/>
        <v>0</v>
      </c>
    </row>
    <row r="508" spans="1:8" ht="60">
      <c r="A508" s="12" t="s">
        <v>270</v>
      </c>
      <c r="B508" s="12" t="s">
        <v>325</v>
      </c>
      <c r="C508" s="12" t="s">
        <v>657</v>
      </c>
      <c r="D508" s="31" t="s">
        <v>301</v>
      </c>
      <c r="E508" s="51" t="s">
        <v>302</v>
      </c>
      <c r="F508" s="146">
        <f t="shared" si="107"/>
        <v>140</v>
      </c>
      <c r="G508" s="146">
        <f t="shared" si="107"/>
        <v>0</v>
      </c>
      <c r="H508" s="146">
        <f t="shared" si="107"/>
        <v>0</v>
      </c>
    </row>
    <row r="509" spans="1:8" ht="24">
      <c r="A509" s="12" t="s">
        <v>270</v>
      </c>
      <c r="B509" s="12" t="s">
        <v>325</v>
      </c>
      <c r="C509" s="12" t="s">
        <v>657</v>
      </c>
      <c r="D509" s="22">
        <v>612</v>
      </c>
      <c r="E509" s="50" t="s">
        <v>552</v>
      </c>
      <c r="F509" s="146">
        <v>140</v>
      </c>
      <c r="G509" s="146">
        <v>0</v>
      </c>
      <c r="H509" s="146">
        <v>0</v>
      </c>
    </row>
    <row r="510" spans="1:8" ht="48">
      <c r="A510" s="12" t="s">
        <v>270</v>
      </c>
      <c r="B510" s="12" t="s">
        <v>325</v>
      </c>
      <c r="C510" s="12" t="s">
        <v>214</v>
      </c>
      <c r="D510" s="22"/>
      <c r="E510" s="50" t="s">
        <v>365</v>
      </c>
      <c r="F510" s="146">
        <f t="shared" ref="F510:H511" si="108">F511</f>
        <v>13277.418</v>
      </c>
      <c r="G510" s="146">
        <f t="shared" si="108"/>
        <v>0</v>
      </c>
      <c r="H510" s="146">
        <f t="shared" si="108"/>
        <v>0</v>
      </c>
    </row>
    <row r="511" spans="1:8" ht="60">
      <c r="A511" s="12" t="s">
        <v>270</v>
      </c>
      <c r="B511" s="12" t="s">
        <v>325</v>
      </c>
      <c r="C511" s="12" t="s">
        <v>214</v>
      </c>
      <c r="D511" s="31" t="s">
        <v>301</v>
      </c>
      <c r="E511" s="51" t="s">
        <v>302</v>
      </c>
      <c r="F511" s="146">
        <f t="shared" si="108"/>
        <v>13277.418</v>
      </c>
      <c r="G511" s="146">
        <f t="shared" si="108"/>
        <v>0</v>
      </c>
      <c r="H511" s="146">
        <f t="shared" si="108"/>
        <v>0</v>
      </c>
    </row>
    <row r="512" spans="1:8" ht="72">
      <c r="A512" s="12" t="s">
        <v>270</v>
      </c>
      <c r="B512" s="12" t="s">
        <v>325</v>
      </c>
      <c r="C512" s="12" t="s">
        <v>214</v>
      </c>
      <c r="D512" s="22" t="s">
        <v>404</v>
      </c>
      <c r="E512" s="50" t="s">
        <v>643</v>
      </c>
      <c r="F512" s="146">
        <v>13277.418</v>
      </c>
      <c r="G512" s="146">
        <v>0</v>
      </c>
      <c r="H512" s="146">
        <v>0</v>
      </c>
    </row>
    <row r="513" spans="1:8" ht="60">
      <c r="A513" s="12" t="s">
        <v>270</v>
      </c>
      <c r="B513" s="12" t="s">
        <v>325</v>
      </c>
      <c r="C513" s="12" t="s">
        <v>215</v>
      </c>
      <c r="D513" s="22"/>
      <c r="E513" s="50" t="s">
        <v>366</v>
      </c>
      <c r="F513" s="146">
        <f t="shared" ref="F513:H514" si="109">F514</f>
        <v>132.78399999999999</v>
      </c>
      <c r="G513" s="146">
        <f t="shared" si="109"/>
        <v>0</v>
      </c>
      <c r="H513" s="146">
        <f t="shared" si="109"/>
        <v>0</v>
      </c>
    </row>
    <row r="514" spans="1:8" ht="60">
      <c r="A514" s="12" t="s">
        <v>270</v>
      </c>
      <c r="B514" s="12" t="s">
        <v>325</v>
      </c>
      <c r="C514" s="12" t="s">
        <v>215</v>
      </c>
      <c r="D514" s="31" t="s">
        <v>301</v>
      </c>
      <c r="E514" s="51" t="s">
        <v>302</v>
      </c>
      <c r="F514" s="146">
        <f t="shared" si="109"/>
        <v>132.78399999999999</v>
      </c>
      <c r="G514" s="146">
        <f t="shared" si="109"/>
        <v>0</v>
      </c>
      <c r="H514" s="146">
        <f t="shared" si="109"/>
        <v>0</v>
      </c>
    </row>
    <row r="515" spans="1:8" ht="72">
      <c r="A515" s="12" t="s">
        <v>270</v>
      </c>
      <c r="B515" s="12" t="s">
        <v>325</v>
      </c>
      <c r="C515" s="12" t="s">
        <v>215</v>
      </c>
      <c r="D515" s="22" t="s">
        <v>404</v>
      </c>
      <c r="E515" s="50" t="s">
        <v>643</v>
      </c>
      <c r="F515" s="146">
        <v>132.78399999999999</v>
      </c>
      <c r="G515" s="146">
        <v>0</v>
      </c>
      <c r="H515" s="146">
        <v>0</v>
      </c>
    </row>
    <row r="516" spans="1:8" ht="48">
      <c r="A516" s="12" t="s">
        <v>270</v>
      </c>
      <c r="B516" s="12" t="s">
        <v>325</v>
      </c>
      <c r="C516" s="12" t="s">
        <v>767</v>
      </c>
      <c r="D516" s="22"/>
      <c r="E516" s="50" t="s">
        <v>760</v>
      </c>
      <c r="F516" s="146">
        <f>F517</f>
        <v>3313.1019999999999</v>
      </c>
      <c r="G516" s="146">
        <f t="shared" ref="G516:H517" si="110">G517</f>
        <v>0</v>
      </c>
      <c r="H516" s="146">
        <f t="shared" si="110"/>
        <v>0</v>
      </c>
    </row>
    <row r="517" spans="1:8" ht="36">
      <c r="A517" s="12" t="s">
        <v>270</v>
      </c>
      <c r="B517" s="12" t="s">
        <v>325</v>
      </c>
      <c r="C517" s="12" t="s">
        <v>767</v>
      </c>
      <c r="D517" s="34" t="s">
        <v>301</v>
      </c>
      <c r="E517" s="51" t="s">
        <v>674</v>
      </c>
      <c r="F517" s="146">
        <f>F518</f>
        <v>3313.1019999999999</v>
      </c>
      <c r="G517" s="146">
        <f t="shared" si="110"/>
        <v>0</v>
      </c>
      <c r="H517" s="146">
        <f t="shared" si="110"/>
        <v>0</v>
      </c>
    </row>
    <row r="518" spans="1:8" ht="72">
      <c r="A518" s="12" t="s">
        <v>270</v>
      </c>
      <c r="B518" s="12" t="s">
        <v>325</v>
      </c>
      <c r="C518" s="12" t="s">
        <v>767</v>
      </c>
      <c r="D518" s="22" t="s">
        <v>404</v>
      </c>
      <c r="E518" s="50" t="s">
        <v>643</v>
      </c>
      <c r="F518" s="146">
        <v>3313.1019999999999</v>
      </c>
      <c r="G518" s="146">
        <v>0</v>
      </c>
      <c r="H518" s="146">
        <v>0</v>
      </c>
    </row>
    <row r="519" spans="1:8" ht="60">
      <c r="A519" s="12" t="s">
        <v>270</v>
      </c>
      <c r="B519" s="12" t="s">
        <v>325</v>
      </c>
      <c r="C519" s="12" t="s">
        <v>770</v>
      </c>
      <c r="D519" s="22"/>
      <c r="E519" s="50" t="s">
        <v>761</v>
      </c>
      <c r="F519" s="146">
        <f>F520</f>
        <v>33.466000000000001</v>
      </c>
      <c r="G519" s="146">
        <f t="shared" ref="G519:H519" si="111">H519</f>
        <v>0</v>
      </c>
      <c r="H519" s="146">
        <f t="shared" si="111"/>
        <v>0</v>
      </c>
    </row>
    <row r="520" spans="1:8" ht="36">
      <c r="A520" s="12" t="s">
        <v>270</v>
      </c>
      <c r="B520" s="12" t="s">
        <v>325</v>
      </c>
      <c r="C520" s="12" t="s">
        <v>770</v>
      </c>
      <c r="D520" s="34" t="s">
        <v>301</v>
      </c>
      <c r="E520" s="51" t="s">
        <v>674</v>
      </c>
      <c r="F520" s="90">
        <v>33.466000000000001</v>
      </c>
      <c r="G520" s="146">
        <f t="shared" ref="G520:H520" si="112">G521</f>
        <v>0</v>
      </c>
      <c r="H520" s="146">
        <f t="shared" si="112"/>
        <v>0</v>
      </c>
    </row>
    <row r="521" spans="1:8" ht="72">
      <c r="A521" s="12" t="s">
        <v>270</v>
      </c>
      <c r="B521" s="12" t="s">
        <v>325</v>
      </c>
      <c r="C521" s="12" t="s">
        <v>770</v>
      </c>
      <c r="D521" s="22" t="s">
        <v>404</v>
      </c>
      <c r="E521" s="50" t="s">
        <v>643</v>
      </c>
      <c r="F521" s="146">
        <v>33.466000000000001</v>
      </c>
      <c r="G521" s="146">
        <v>0</v>
      </c>
      <c r="H521" s="146">
        <v>0</v>
      </c>
    </row>
    <row r="522" spans="1:8" ht="36">
      <c r="A522" s="12" t="s">
        <v>270</v>
      </c>
      <c r="B522" s="12" t="s">
        <v>325</v>
      </c>
      <c r="C522" s="12" t="s">
        <v>528</v>
      </c>
      <c r="D522" s="22"/>
      <c r="E522" s="96" t="s">
        <v>178</v>
      </c>
      <c r="F522" s="146">
        <f>F523</f>
        <v>715</v>
      </c>
      <c r="G522" s="146">
        <f t="shared" ref="G522:H524" si="113">G523</f>
        <v>715</v>
      </c>
      <c r="H522" s="146">
        <f t="shared" si="113"/>
        <v>715</v>
      </c>
    </row>
    <row r="523" spans="1:8" ht="48">
      <c r="A523" s="12" t="s">
        <v>270</v>
      </c>
      <c r="B523" s="12" t="s">
        <v>325</v>
      </c>
      <c r="C523" s="12" t="s">
        <v>489</v>
      </c>
      <c r="D523" s="22"/>
      <c r="E523" s="96" t="s">
        <v>211</v>
      </c>
      <c r="F523" s="146">
        <f>F524</f>
        <v>715</v>
      </c>
      <c r="G523" s="146">
        <f t="shared" si="113"/>
        <v>715</v>
      </c>
      <c r="H523" s="146">
        <f t="shared" si="113"/>
        <v>715</v>
      </c>
    </row>
    <row r="524" spans="1:8" ht="36">
      <c r="A524" s="12" t="s">
        <v>270</v>
      </c>
      <c r="B524" s="12" t="s">
        <v>325</v>
      </c>
      <c r="C524" s="12" t="s">
        <v>489</v>
      </c>
      <c r="D524" s="34" t="s">
        <v>301</v>
      </c>
      <c r="E524" s="51" t="s">
        <v>674</v>
      </c>
      <c r="F524" s="146">
        <f>F525</f>
        <v>715</v>
      </c>
      <c r="G524" s="146">
        <f t="shared" si="113"/>
        <v>715</v>
      </c>
      <c r="H524" s="146">
        <f t="shared" si="113"/>
        <v>715</v>
      </c>
    </row>
    <row r="525" spans="1:8" ht="72">
      <c r="A525" s="12" t="s">
        <v>270</v>
      </c>
      <c r="B525" s="12" t="s">
        <v>325</v>
      </c>
      <c r="C525" s="12" t="s">
        <v>489</v>
      </c>
      <c r="D525" s="22" t="s">
        <v>404</v>
      </c>
      <c r="E525" s="50" t="s">
        <v>643</v>
      </c>
      <c r="F525" s="146">
        <v>715</v>
      </c>
      <c r="G525" s="146">
        <v>715</v>
      </c>
      <c r="H525" s="146">
        <v>715</v>
      </c>
    </row>
    <row r="526" spans="1:8" ht="36">
      <c r="A526" s="22" t="s">
        <v>270</v>
      </c>
      <c r="B526" s="12" t="s">
        <v>325</v>
      </c>
      <c r="C526" s="12" t="s">
        <v>136</v>
      </c>
      <c r="D526" s="22"/>
      <c r="E526" s="50" t="s">
        <v>194</v>
      </c>
      <c r="F526" s="146">
        <f t="shared" ref="F526:H526" si="114">F527</f>
        <v>39091.271000000008</v>
      </c>
      <c r="G526" s="146">
        <f t="shared" si="114"/>
        <v>28010</v>
      </c>
      <c r="H526" s="146">
        <f t="shared" si="114"/>
        <v>28010</v>
      </c>
    </row>
    <row r="527" spans="1:8" ht="36">
      <c r="A527" s="22" t="s">
        <v>270</v>
      </c>
      <c r="B527" s="12" t="s">
        <v>325</v>
      </c>
      <c r="C527" s="12" t="s">
        <v>137</v>
      </c>
      <c r="D527" s="22"/>
      <c r="E527" s="50" t="s">
        <v>349</v>
      </c>
      <c r="F527" s="146">
        <f>F528+F551</f>
        <v>39091.271000000008</v>
      </c>
      <c r="G527" s="146">
        <f>G528+G551</f>
        <v>28010</v>
      </c>
      <c r="H527" s="146">
        <f>H528+H551</f>
        <v>28010</v>
      </c>
    </row>
    <row r="528" spans="1:8" ht="36">
      <c r="A528" s="22" t="s">
        <v>270</v>
      </c>
      <c r="B528" s="12" t="s">
        <v>325</v>
      </c>
      <c r="C528" s="12" t="s">
        <v>39</v>
      </c>
      <c r="D528" s="22"/>
      <c r="E528" s="50" t="s">
        <v>350</v>
      </c>
      <c r="F528" s="146">
        <f>F529+F535+F539+F543+F547</f>
        <v>35241.691000000006</v>
      </c>
      <c r="G528" s="146">
        <f t="shared" ref="G528:H528" si="115">G529+G535+G539+G543+G547</f>
        <v>26848</v>
      </c>
      <c r="H528" s="146">
        <f t="shared" si="115"/>
        <v>26848</v>
      </c>
    </row>
    <row r="529" spans="1:8" ht="24">
      <c r="A529" s="22" t="s">
        <v>270</v>
      </c>
      <c r="B529" s="12" t="s">
        <v>325</v>
      </c>
      <c r="C529" s="12" t="s">
        <v>490</v>
      </c>
      <c r="D529" s="22"/>
      <c r="E529" s="50" t="s">
        <v>392</v>
      </c>
      <c r="F529" s="146">
        <f>F532+F530</f>
        <v>27420.654999999999</v>
      </c>
      <c r="G529" s="146">
        <f>G532</f>
        <v>26848</v>
      </c>
      <c r="H529" s="146">
        <f>H532</f>
        <v>26848</v>
      </c>
    </row>
    <row r="530" spans="1:8" ht="36">
      <c r="A530" s="22" t="s">
        <v>270</v>
      </c>
      <c r="B530" s="12" t="s">
        <v>325</v>
      </c>
      <c r="C530" s="12" t="s">
        <v>490</v>
      </c>
      <c r="D530" s="31" t="s">
        <v>261</v>
      </c>
      <c r="E530" s="51" t="s">
        <v>676</v>
      </c>
      <c r="F530" s="146">
        <f>F531</f>
        <v>6.5</v>
      </c>
      <c r="G530" s="146">
        <f>G531</f>
        <v>0</v>
      </c>
      <c r="H530" s="146">
        <f>H531</f>
        <v>0</v>
      </c>
    </row>
    <row r="531" spans="1:8">
      <c r="A531" s="22" t="s">
        <v>270</v>
      </c>
      <c r="B531" s="12" t="s">
        <v>325</v>
      </c>
      <c r="C531" s="12" t="s">
        <v>490</v>
      </c>
      <c r="D531" s="22" t="s">
        <v>263</v>
      </c>
      <c r="E531" s="50" t="s">
        <v>673</v>
      </c>
      <c r="F531" s="146">
        <v>6.5</v>
      </c>
      <c r="G531" s="146">
        <v>0</v>
      </c>
      <c r="H531" s="146">
        <v>0</v>
      </c>
    </row>
    <row r="532" spans="1:8" ht="36">
      <c r="A532" s="22" t="s">
        <v>270</v>
      </c>
      <c r="B532" s="12" t="s">
        <v>325</v>
      </c>
      <c r="C532" s="12" t="s">
        <v>490</v>
      </c>
      <c r="D532" s="34" t="s">
        <v>301</v>
      </c>
      <c r="E532" s="51" t="s">
        <v>674</v>
      </c>
      <c r="F532" s="146">
        <f>F533+F534</f>
        <v>27414.154999999999</v>
      </c>
      <c r="G532" s="146">
        <f>G533+G534</f>
        <v>26848</v>
      </c>
      <c r="H532" s="146">
        <f>H533+H534</f>
        <v>26848</v>
      </c>
    </row>
    <row r="533" spans="1:8" ht="72">
      <c r="A533" s="22" t="s">
        <v>270</v>
      </c>
      <c r="B533" s="12" t="s">
        <v>325</v>
      </c>
      <c r="C533" s="12" t="s">
        <v>490</v>
      </c>
      <c r="D533" s="22" t="s">
        <v>304</v>
      </c>
      <c r="E533" s="50" t="s">
        <v>643</v>
      </c>
      <c r="F533" s="146">
        <v>15389.942999999999</v>
      </c>
      <c r="G533" s="146">
        <v>14560</v>
      </c>
      <c r="H533" s="146">
        <v>14560</v>
      </c>
    </row>
    <row r="534" spans="1:8" ht="72">
      <c r="A534" s="22" t="s">
        <v>270</v>
      </c>
      <c r="B534" s="12" t="s">
        <v>325</v>
      </c>
      <c r="C534" s="12" t="s">
        <v>490</v>
      </c>
      <c r="D534" s="22" t="s">
        <v>306</v>
      </c>
      <c r="E534" s="50" t="s">
        <v>642</v>
      </c>
      <c r="F534" s="146">
        <v>12024.212</v>
      </c>
      <c r="G534" s="146">
        <v>12288</v>
      </c>
      <c r="H534" s="146">
        <v>12288</v>
      </c>
    </row>
    <row r="535" spans="1:8" ht="48">
      <c r="A535" s="22" t="s">
        <v>270</v>
      </c>
      <c r="B535" s="12" t="s">
        <v>325</v>
      </c>
      <c r="C535" s="12" t="s">
        <v>364</v>
      </c>
      <c r="D535" s="22"/>
      <c r="E535" s="50" t="s">
        <v>365</v>
      </c>
      <c r="F535" s="146">
        <f>F536+F538</f>
        <v>6963.982</v>
      </c>
      <c r="G535" s="146">
        <v>0</v>
      </c>
      <c r="H535" s="146">
        <v>0</v>
      </c>
    </row>
    <row r="536" spans="1:8" ht="60">
      <c r="A536" s="22" t="s">
        <v>270</v>
      </c>
      <c r="B536" s="12" t="s">
        <v>325</v>
      </c>
      <c r="C536" s="12" t="s">
        <v>364</v>
      </c>
      <c r="D536" s="31" t="s">
        <v>301</v>
      </c>
      <c r="E536" s="51" t="s">
        <v>302</v>
      </c>
      <c r="F536" s="146">
        <f>F537</f>
        <v>4130.2340000000004</v>
      </c>
      <c r="G536" s="146">
        <v>0</v>
      </c>
      <c r="H536" s="146">
        <v>0</v>
      </c>
    </row>
    <row r="537" spans="1:8" ht="72">
      <c r="A537" s="22" t="s">
        <v>270</v>
      </c>
      <c r="B537" s="12" t="s">
        <v>325</v>
      </c>
      <c r="C537" s="12" t="s">
        <v>364</v>
      </c>
      <c r="D537" s="22" t="s">
        <v>304</v>
      </c>
      <c r="E537" s="50" t="s">
        <v>643</v>
      </c>
      <c r="F537" s="146">
        <v>4130.2340000000004</v>
      </c>
      <c r="G537" s="146">
        <v>0</v>
      </c>
      <c r="H537" s="146">
        <v>0</v>
      </c>
    </row>
    <row r="538" spans="1:8" ht="72">
      <c r="A538" s="22" t="s">
        <v>270</v>
      </c>
      <c r="B538" s="12" t="s">
        <v>325</v>
      </c>
      <c r="C538" s="12" t="s">
        <v>364</v>
      </c>
      <c r="D538" s="22" t="s">
        <v>306</v>
      </c>
      <c r="E538" s="50" t="s">
        <v>642</v>
      </c>
      <c r="F538" s="146">
        <v>2833.748</v>
      </c>
      <c r="G538" s="146">
        <v>0</v>
      </c>
      <c r="H538" s="146">
        <v>0</v>
      </c>
    </row>
    <row r="539" spans="1:8" ht="60">
      <c r="A539" s="22" t="s">
        <v>270</v>
      </c>
      <c r="B539" s="12" t="s">
        <v>325</v>
      </c>
      <c r="C539" s="12" t="s">
        <v>367</v>
      </c>
      <c r="D539" s="22"/>
      <c r="E539" s="50" t="s">
        <v>366</v>
      </c>
      <c r="F539" s="146">
        <f>F540</f>
        <v>69.753999999999991</v>
      </c>
      <c r="G539" s="146">
        <v>0</v>
      </c>
      <c r="H539" s="146">
        <v>0</v>
      </c>
    </row>
    <row r="540" spans="1:8" ht="60">
      <c r="A540" s="22" t="s">
        <v>270</v>
      </c>
      <c r="B540" s="12" t="s">
        <v>325</v>
      </c>
      <c r="C540" s="12" t="s">
        <v>367</v>
      </c>
      <c r="D540" s="31" t="s">
        <v>301</v>
      </c>
      <c r="E540" s="51" t="s">
        <v>302</v>
      </c>
      <c r="F540" s="146">
        <f>F541+F542</f>
        <v>69.753999999999991</v>
      </c>
      <c r="G540" s="146">
        <v>0</v>
      </c>
      <c r="H540" s="146">
        <v>0</v>
      </c>
    </row>
    <row r="541" spans="1:8" ht="72">
      <c r="A541" s="22" t="s">
        <v>270</v>
      </c>
      <c r="B541" s="12" t="s">
        <v>325</v>
      </c>
      <c r="C541" s="12" t="s">
        <v>367</v>
      </c>
      <c r="D541" s="22" t="s">
        <v>304</v>
      </c>
      <c r="E541" s="50" t="s">
        <v>643</v>
      </c>
      <c r="F541" s="146">
        <v>41.393999999999998</v>
      </c>
      <c r="G541" s="146">
        <v>0</v>
      </c>
      <c r="H541" s="146">
        <v>0</v>
      </c>
    </row>
    <row r="542" spans="1:8" ht="60">
      <c r="A542" s="22" t="s">
        <v>270</v>
      </c>
      <c r="B542" s="12" t="s">
        <v>325</v>
      </c>
      <c r="C542" s="12" t="s">
        <v>367</v>
      </c>
      <c r="D542" s="22" t="s">
        <v>306</v>
      </c>
      <c r="E542" s="50" t="s">
        <v>307</v>
      </c>
      <c r="F542" s="146">
        <v>28.36</v>
      </c>
      <c r="G542" s="146">
        <v>0</v>
      </c>
      <c r="H542" s="146">
        <v>0</v>
      </c>
    </row>
    <row r="543" spans="1:8" ht="48">
      <c r="A543" s="22" t="s">
        <v>270</v>
      </c>
      <c r="B543" s="12" t="s">
        <v>325</v>
      </c>
      <c r="C543" s="12" t="s">
        <v>773</v>
      </c>
      <c r="D543" s="22"/>
      <c r="E543" s="50" t="s">
        <v>760</v>
      </c>
      <c r="F543" s="146">
        <f>F544</f>
        <v>779.42699999999991</v>
      </c>
      <c r="G543" s="146">
        <f t="shared" ref="G543:H543" si="116">G544</f>
        <v>0</v>
      </c>
      <c r="H543" s="146">
        <f t="shared" si="116"/>
        <v>0</v>
      </c>
    </row>
    <row r="544" spans="1:8" ht="60">
      <c r="A544" s="22" t="s">
        <v>270</v>
      </c>
      <c r="B544" s="12" t="s">
        <v>325</v>
      </c>
      <c r="C544" s="12" t="s">
        <v>773</v>
      </c>
      <c r="D544" s="31" t="s">
        <v>301</v>
      </c>
      <c r="E544" s="51" t="s">
        <v>302</v>
      </c>
      <c r="F544" s="146">
        <f>F545+F546</f>
        <v>779.42699999999991</v>
      </c>
      <c r="G544" s="146">
        <f t="shared" ref="G544:H544" si="117">G545+G546</f>
        <v>0</v>
      </c>
      <c r="H544" s="146">
        <f t="shared" si="117"/>
        <v>0</v>
      </c>
    </row>
    <row r="545" spans="1:8" ht="72">
      <c r="A545" s="22" t="s">
        <v>270</v>
      </c>
      <c r="B545" s="12" t="s">
        <v>325</v>
      </c>
      <c r="C545" s="12" t="s">
        <v>773</v>
      </c>
      <c r="D545" s="22" t="s">
        <v>304</v>
      </c>
      <c r="E545" s="50" t="s">
        <v>643</v>
      </c>
      <c r="F545" s="146">
        <v>456.46</v>
      </c>
      <c r="G545" s="146">
        <v>0</v>
      </c>
      <c r="H545" s="146">
        <v>0</v>
      </c>
    </row>
    <row r="546" spans="1:8" ht="72">
      <c r="A546" s="22" t="s">
        <v>270</v>
      </c>
      <c r="B546" s="12" t="s">
        <v>325</v>
      </c>
      <c r="C546" s="12" t="s">
        <v>773</v>
      </c>
      <c r="D546" s="22" t="s">
        <v>306</v>
      </c>
      <c r="E546" s="50" t="s">
        <v>642</v>
      </c>
      <c r="F546" s="146">
        <v>322.96699999999998</v>
      </c>
      <c r="G546" s="146">
        <v>0</v>
      </c>
      <c r="H546" s="146">
        <v>0</v>
      </c>
    </row>
    <row r="547" spans="1:8" ht="60">
      <c r="A547" s="22" t="s">
        <v>270</v>
      </c>
      <c r="B547" s="12" t="s">
        <v>325</v>
      </c>
      <c r="C547" s="12" t="s">
        <v>772</v>
      </c>
      <c r="D547" s="22"/>
      <c r="E547" s="50" t="s">
        <v>761</v>
      </c>
      <c r="F547" s="146">
        <f>F548</f>
        <v>7.8730000000000002</v>
      </c>
      <c r="G547" s="146">
        <f t="shared" ref="G547:H547" si="118">G548</f>
        <v>0</v>
      </c>
      <c r="H547" s="146">
        <f t="shared" si="118"/>
        <v>0</v>
      </c>
    </row>
    <row r="548" spans="1:8" ht="60">
      <c r="A548" s="22" t="s">
        <v>270</v>
      </c>
      <c r="B548" s="12" t="s">
        <v>325</v>
      </c>
      <c r="C548" s="12" t="s">
        <v>772</v>
      </c>
      <c r="D548" s="31" t="s">
        <v>301</v>
      </c>
      <c r="E548" s="51" t="s">
        <v>302</v>
      </c>
      <c r="F548" s="146">
        <f>F549+F550</f>
        <v>7.8730000000000002</v>
      </c>
      <c r="G548" s="146">
        <f t="shared" ref="G548:H548" si="119">G549+G550</f>
        <v>0</v>
      </c>
      <c r="H548" s="146">
        <f t="shared" si="119"/>
        <v>0</v>
      </c>
    </row>
    <row r="549" spans="1:8" ht="60">
      <c r="A549" s="22" t="s">
        <v>270</v>
      </c>
      <c r="B549" s="12" t="s">
        <v>325</v>
      </c>
      <c r="C549" s="12" t="s">
        <v>772</v>
      </c>
      <c r="D549" s="22" t="s">
        <v>304</v>
      </c>
      <c r="E549" s="50" t="s">
        <v>305</v>
      </c>
      <c r="F549" s="146">
        <v>4.6100000000000003</v>
      </c>
      <c r="G549" s="146">
        <v>0</v>
      </c>
      <c r="H549" s="146">
        <v>0</v>
      </c>
    </row>
    <row r="550" spans="1:8" ht="72">
      <c r="A550" s="22" t="s">
        <v>270</v>
      </c>
      <c r="B550" s="12" t="s">
        <v>325</v>
      </c>
      <c r="C550" s="12" t="s">
        <v>772</v>
      </c>
      <c r="D550" s="22" t="s">
        <v>306</v>
      </c>
      <c r="E550" s="50" t="s">
        <v>642</v>
      </c>
      <c r="F550" s="146">
        <v>3.2629999999999999</v>
      </c>
      <c r="G550" s="146">
        <v>0</v>
      </c>
      <c r="H550" s="146">
        <v>0</v>
      </c>
    </row>
    <row r="551" spans="1:8" ht="48">
      <c r="A551" s="22" t="s">
        <v>270</v>
      </c>
      <c r="B551" s="12" t="s">
        <v>325</v>
      </c>
      <c r="C551" s="12" t="s">
        <v>724</v>
      </c>
      <c r="D551" s="22"/>
      <c r="E551" s="50" t="s">
        <v>725</v>
      </c>
      <c r="F551" s="146">
        <f t="shared" ref="F551:H553" si="120">F552</f>
        <v>3849.58</v>
      </c>
      <c r="G551" s="146">
        <f t="shared" si="120"/>
        <v>1162</v>
      </c>
      <c r="H551" s="146">
        <f t="shared" si="120"/>
        <v>1162</v>
      </c>
    </row>
    <row r="552" spans="1:8" ht="36">
      <c r="A552" s="22" t="s">
        <v>270</v>
      </c>
      <c r="B552" s="12" t="s">
        <v>325</v>
      </c>
      <c r="C552" s="12" t="s">
        <v>700</v>
      </c>
      <c r="D552" s="22"/>
      <c r="E552" s="50" t="s">
        <v>663</v>
      </c>
      <c r="F552" s="146">
        <f t="shared" si="120"/>
        <v>3849.58</v>
      </c>
      <c r="G552" s="146">
        <f t="shared" si="120"/>
        <v>1162</v>
      </c>
      <c r="H552" s="146">
        <f t="shared" si="120"/>
        <v>1162</v>
      </c>
    </row>
    <row r="553" spans="1:8" ht="36">
      <c r="A553" s="22" t="s">
        <v>270</v>
      </c>
      <c r="B553" s="12" t="s">
        <v>325</v>
      </c>
      <c r="C553" s="12" t="s">
        <v>700</v>
      </c>
      <c r="D553" s="34" t="s">
        <v>301</v>
      </c>
      <c r="E553" s="51" t="s">
        <v>674</v>
      </c>
      <c r="F553" s="146">
        <f t="shared" si="120"/>
        <v>3849.58</v>
      </c>
      <c r="G553" s="146">
        <f t="shared" si="120"/>
        <v>1162</v>
      </c>
      <c r="H553" s="146">
        <f t="shared" si="120"/>
        <v>1162</v>
      </c>
    </row>
    <row r="554" spans="1:8" ht="24">
      <c r="A554" s="22" t="s">
        <v>270</v>
      </c>
      <c r="B554" s="12" t="s">
        <v>325</v>
      </c>
      <c r="C554" s="12" t="s">
        <v>700</v>
      </c>
      <c r="D554" s="22">
        <v>622</v>
      </c>
      <c r="E554" s="50" t="s">
        <v>361</v>
      </c>
      <c r="F554" s="146">
        <v>3849.58</v>
      </c>
      <c r="G554" s="146">
        <v>1162</v>
      </c>
      <c r="H554" s="146">
        <v>1162</v>
      </c>
    </row>
    <row r="555" spans="1:8" ht="36">
      <c r="A555" s="108" t="s">
        <v>270</v>
      </c>
      <c r="B555" s="108" t="s">
        <v>26</v>
      </c>
      <c r="C555" s="106"/>
      <c r="D555" s="108"/>
      <c r="E555" s="107" t="s">
        <v>363</v>
      </c>
      <c r="F555" s="145">
        <f>F556+F562</f>
        <v>218.79</v>
      </c>
      <c r="G555" s="145">
        <f>G556+G562</f>
        <v>225</v>
      </c>
      <c r="H555" s="145">
        <f>H556+H562</f>
        <v>225</v>
      </c>
    </row>
    <row r="556" spans="1:8" ht="36">
      <c r="A556" s="22" t="s">
        <v>270</v>
      </c>
      <c r="B556" s="22" t="s">
        <v>26</v>
      </c>
      <c r="C556" s="12" t="s">
        <v>141</v>
      </c>
      <c r="D556" s="22"/>
      <c r="E556" s="50" t="s">
        <v>696</v>
      </c>
      <c r="F556" s="146">
        <f>F557</f>
        <v>200</v>
      </c>
      <c r="G556" s="146">
        <f>G557</f>
        <v>200</v>
      </c>
      <c r="H556" s="146">
        <f>H557</f>
        <v>200</v>
      </c>
    </row>
    <row r="557" spans="1:8" ht="36">
      <c r="A557" s="22" t="s">
        <v>270</v>
      </c>
      <c r="B557" s="22" t="s">
        <v>26</v>
      </c>
      <c r="C557" s="12" t="s">
        <v>149</v>
      </c>
      <c r="D557" s="31"/>
      <c r="E557" s="50" t="s">
        <v>319</v>
      </c>
      <c r="F557" s="146">
        <f>F559</f>
        <v>200</v>
      </c>
      <c r="G557" s="146">
        <f>G559</f>
        <v>200</v>
      </c>
      <c r="H557" s="146">
        <f>H559</f>
        <v>200</v>
      </c>
    </row>
    <row r="558" spans="1:8" ht="48">
      <c r="A558" s="22" t="s">
        <v>270</v>
      </c>
      <c r="B558" s="22" t="s">
        <v>26</v>
      </c>
      <c r="C558" s="12" t="s">
        <v>150</v>
      </c>
      <c r="D558" s="31"/>
      <c r="E558" s="50" t="s">
        <v>153</v>
      </c>
      <c r="F558" s="146">
        <f>F559</f>
        <v>200</v>
      </c>
      <c r="G558" s="146">
        <f t="shared" ref="G558:H560" si="121">G559</f>
        <v>200</v>
      </c>
      <c r="H558" s="146">
        <f t="shared" si="121"/>
        <v>200</v>
      </c>
    </row>
    <row r="559" spans="1:8" ht="36">
      <c r="A559" s="22" t="s">
        <v>270</v>
      </c>
      <c r="B559" s="22" t="s">
        <v>26</v>
      </c>
      <c r="C559" s="12" t="s">
        <v>498</v>
      </c>
      <c r="D559" s="32"/>
      <c r="E559" s="52" t="s">
        <v>117</v>
      </c>
      <c r="F559" s="146">
        <f>F560</f>
        <v>200</v>
      </c>
      <c r="G559" s="146">
        <f t="shared" si="121"/>
        <v>200</v>
      </c>
      <c r="H559" s="146">
        <f t="shared" si="121"/>
        <v>200</v>
      </c>
    </row>
    <row r="560" spans="1:8" ht="36">
      <c r="A560" s="22" t="s">
        <v>270</v>
      </c>
      <c r="B560" s="22" t="s">
        <v>26</v>
      </c>
      <c r="C560" s="12" t="s">
        <v>498</v>
      </c>
      <c r="D560" s="31" t="s">
        <v>301</v>
      </c>
      <c r="E560" s="51" t="s">
        <v>674</v>
      </c>
      <c r="F560" s="146">
        <f>F561</f>
        <v>200</v>
      </c>
      <c r="G560" s="146">
        <f t="shared" si="121"/>
        <v>200</v>
      </c>
      <c r="H560" s="146">
        <f t="shared" si="121"/>
        <v>200</v>
      </c>
    </row>
    <row r="561" spans="1:8" ht="60">
      <c r="A561" s="22" t="s">
        <v>270</v>
      </c>
      <c r="B561" s="22" t="s">
        <v>26</v>
      </c>
      <c r="C561" s="12" t="s">
        <v>498</v>
      </c>
      <c r="D561" s="22" t="s">
        <v>304</v>
      </c>
      <c r="E561" s="50" t="s">
        <v>305</v>
      </c>
      <c r="F561" s="146">
        <v>200</v>
      </c>
      <c r="G561" s="146">
        <v>200</v>
      </c>
      <c r="H561" s="146">
        <v>200</v>
      </c>
    </row>
    <row r="562" spans="1:8" ht="36">
      <c r="A562" s="22" t="s">
        <v>270</v>
      </c>
      <c r="B562" s="22" t="s">
        <v>26</v>
      </c>
      <c r="C562" s="12" t="s">
        <v>136</v>
      </c>
      <c r="D562" s="22"/>
      <c r="E562" s="50" t="s">
        <v>194</v>
      </c>
      <c r="F562" s="146">
        <f>F563</f>
        <v>18.79</v>
      </c>
      <c r="G562" s="146">
        <f>G563</f>
        <v>25</v>
      </c>
      <c r="H562" s="146">
        <f>H563</f>
        <v>25</v>
      </c>
    </row>
    <row r="563" spans="1:8" ht="36">
      <c r="A563" s="22" t="s">
        <v>270</v>
      </c>
      <c r="B563" s="22" t="s">
        <v>26</v>
      </c>
      <c r="C563" s="12" t="s">
        <v>137</v>
      </c>
      <c r="D563" s="22"/>
      <c r="E563" s="50" t="s">
        <v>349</v>
      </c>
      <c r="F563" s="146">
        <f>F565</f>
        <v>18.79</v>
      </c>
      <c r="G563" s="146">
        <f>G565</f>
        <v>25</v>
      </c>
      <c r="H563" s="146">
        <f>H565</f>
        <v>25</v>
      </c>
    </row>
    <row r="564" spans="1:8" ht="36">
      <c r="A564" s="22" t="s">
        <v>270</v>
      </c>
      <c r="B564" s="22" t="s">
        <v>26</v>
      </c>
      <c r="C564" s="12" t="s">
        <v>39</v>
      </c>
      <c r="D564" s="22"/>
      <c r="E564" s="50" t="s">
        <v>320</v>
      </c>
      <c r="F564" s="146">
        <f t="shared" ref="F564:H566" si="122">F565</f>
        <v>18.79</v>
      </c>
      <c r="G564" s="146">
        <f t="shared" si="122"/>
        <v>25</v>
      </c>
      <c r="H564" s="146">
        <f t="shared" si="122"/>
        <v>25</v>
      </c>
    </row>
    <row r="565" spans="1:8" ht="36">
      <c r="A565" s="22" t="s">
        <v>270</v>
      </c>
      <c r="B565" s="22" t="s">
        <v>26</v>
      </c>
      <c r="C565" s="12" t="s">
        <v>52</v>
      </c>
      <c r="D565" s="32"/>
      <c r="E565" s="50" t="s">
        <v>363</v>
      </c>
      <c r="F565" s="146">
        <f t="shared" si="122"/>
        <v>18.79</v>
      </c>
      <c r="G565" s="146">
        <f t="shared" si="122"/>
        <v>25</v>
      </c>
      <c r="H565" s="146">
        <f t="shared" si="122"/>
        <v>25</v>
      </c>
    </row>
    <row r="566" spans="1:8" ht="36">
      <c r="A566" s="22" t="s">
        <v>270</v>
      </c>
      <c r="B566" s="22" t="s">
        <v>26</v>
      </c>
      <c r="C566" s="12" t="s">
        <v>52</v>
      </c>
      <c r="D566" s="31" t="s">
        <v>301</v>
      </c>
      <c r="E566" s="51" t="s">
        <v>674</v>
      </c>
      <c r="F566" s="146">
        <f>F567</f>
        <v>18.79</v>
      </c>
      <c r="G566" s="146">
        <f t="shared" si="122"/>
        <v>25</v>
      </c>
      <c r="H566" s="146">
        <f t="shared" si="122"/>
        <v>25</v>
      </c>
    </row>
    <row r="567" spans="1:8" ht="60">
      <c r="A567" s="22" t="s">
        <v>270</v>
      </c>
      <c r="B567" s="22" t="s">
        <v>26</v>
      </c>
      <c r="C567" s="12" t="s">
        <v>52</v>
      </c>
      <c r="D567" s="22" t="s">
        <v>304</v>
      </c>
      <c r="E567" s="50" t="s">
        <v>305</v>
      </c>
      <c r="F567" s="146">
        <v>18.79</v>
      </c>
      <c r="G567" s="146">
        <v>25</v>
      </c>
      <c r="H567" s="146">
        <v>25</v>
      </c>
    </row>
    <row r="568" spans="1:8">
      <c r="A568" s="108" t="s">
        <v>270</v>
      </c>
      <c r="B568" s="108" t="s">
        <v>270</v>
      </c>
      <c r="C568" s="106"/>
      <c r="D568" s="108"/>
      <c r="E568" s="107" t="s">
        <v>314</v>
      </c>
      <c r="F568" s="145">
        <f>F569+F580</f>
        <v>15463.370999999999</v>
      </c>
      <c r="G568" s="145">
        <f>G569+G580</f>
        <v>9343</v>
      </c>
      <c r="H568" s="145">
        <f>H569+H580</f>
        <v>9343</v>
      </c>
    </row>
    <row r="569" spans="1:8" ht="36">
      <c r="A569" s="22" t="s">
        <v>270</v>
      </c>
      <c r="B569" s="22" t="s">
        <v>270</v>
      </c>
      <c r="C569" s="12" t="s">
        <v>141</v>
      </c>
      <c r="D569" s="22"/>
      <c r="E569" s="50" t="s">
        <v>113</v>
      </c>
      <c r="F569" s="146">
        <f t="shared" ref="F569:H569" si="123">F570</f>
        <v>10696.512999999999</v>
      </c>
      <c r="G569" s="146">
        <f t="shared" si="123"/>
        <v>5117</v>
      </c>
      <c r="H569" s="146">
        <f t="shared" si="123"/>
        <v>5117</v>
      </c>
    </row>
    <row r="570" spans="1:8" ht="36">
      <c r="A570" s="22" t="s">
        <v>270</v>
      </c>
      <c r="B570" s="22" t="s">
        <v>270</v>
      </c>
      <c r="C570" s="12" t="s">
        <v>399</v>
      </c>
      <c r="D570" s="22"/>
      <c r="E570" s="50" t="s">
        <v>401</v>
      </c>
      <c r="F570" s="146">
        <f>F571</f>
        <v>10696.512999999999</v>
      </c>
      <c r="G570" s="146">
        <f>G577</f>
        <v>5117</v>
      </c>
      <c r="H570" s="146">
        <f>H577</f>
        <v>5117</v>
      </c>
    </row>
    <row r="571" spans="1:8" ht="48">
      <c r="A571" s="22" t="s">
        <v>270</v>
      </c>
      <c r="B571" s="22" t="s">
        <v>270</v>
      </c>
      <c r="C571" s="12" t="s">
        <v>400</v>
      </c>
      <c r="D571" s="22"/>
      <c r="E571" s="50" t="s">
        <v>402</v>
      </c>
      <c r="F571" s="146">
        <f>F577+F572</f>
        <v>10696.512999999999</v>
      </c>
      <c r="G571" s="146">
        <f>G577</f>
        <v>5117</v>
      </c>
      <c r="H571" s="146">
        <f>H577</f>
        <v>5117</v>
      </c>
    </row>
    <row r="572" spans="1:8" ht="36">
      <c r="A572" s="22" t="s">
        <v>270</v>
      </c>
      <c r="B572" s="22" t="s">
        <v>270</v>
      </c>
      <c r="C572" s="12" t="s">
        <v>78</v>
      </c>
      <c r="D572" s="22"/>
      <c r="E572" s="50" t="s">
        <v>79</v>
      </c>
      <c r="F572" s="146">
        <f>F575+F573</f>
        <v>5970.4</v>
      </c>
      <c r="G572" s="146">
        <f t="shared" ref="G572:H572" si="124">G575+G573</f>
        <v>0</v>
      </c>
      <c r="H572" s="146">
        <f t="shared" si="124"/>
        <v>0</v>
      </c>
    </row>
    <row r="573" spans="1:8">
      <c r="A573" s="22" t="s">
        <v>270</v>
      </c>
      <c r="B573" s="22" t="s">
        <v>270</v>
      </c>
      <c r="C573" s="12" t="s">
        <v>78</v>
      </c>
      <c r="D573" s="31">
        <v>800</v>
      </c>
      <c r="E573" s="51" t="s">
        <v>268</v>
      </c>
      <c r="F573" s="146">
        <f>F574</f>
        <v>122.187</v>
      </c>
      <c r="G573" s="146">
        <f t="shared" ref="G573:H573" si="125">G574</f>
        <v>0</v>
      </c>
      <c r="H573" s="146">
        <f t="shared" si="125"/>
        <v>0</v>
      </c>
    </row>
    <row r="574" spans="1:8" ht="72">
      <c r="A574" s="22" t="s">
        <v>270</v>
      </c>
      <c r="B574" s="22" t="s">
        <v>270</v>
      </c>
      <c r="C574" s="12" t="s">
        <v>78</v>
      </c>
      <c r="D574" s="22">
        <v>811</v>
      </c>
      <c r="E574" s="50" t="s">
        <v>373</v>
      </c>
      <c r="F574" s="146">
        <v>122.187</v>
      </c>
      <c r="G574" s="146">
        <v>0</v>
      </c>
      <c r="H574" s="146">
        <v>0</v>
      </c>
    </row>
    <row r="575" spans="1:8" ht="60">
      <c r="A575" s="22" t="s">
        <v>270</v>
      </c>
      <c r="B575" s="22" t="s">
        <v>270</v>
      </c>
      <c r="C575" s="12" t="s">
        <v>78</v>
      </c>
      <c r="D575" s="31" t="s">
        <v>301</v>
      </c>
      <c r="E575" s="51" t="s">
        <v>302</v>
      </c>
      <c r="F575" s="146">
        <f t="shared" ref="F575:H575" si="126">F576</f>
        <v>5848.2129999999997</v>
      </c>
      <c r="G575" s="146">
        <f t="shared" si="126"/>
        <v>0</v>
      </c>
      <c r="H575" s="146">
        <f t="shared" si="126"/>
        <v>0</v>
      </c>
    </row>
    <row r="576" spans="1:8" ht="72">
      <c r="A576" s="22" t="s">
        <v>270</v>
      </c>
      <c r="B576" s="22" t="s">
        <v>270</v>
      </c>
      <c r="C576" s="12" t="s">
        <v>78</v>
      </c>
      <c r="D576" s="22" t="s">
        <v>404</v>
      </c>
      <c r="E576" s="50" t="s">
        <v>643</v>
      </c>
      <c r="F576" s="146">
        <v>5848.2129999999997</v>
      </c>
      <c r="G576" s="146">
        <v>0</v>
      </c>
      <c r="H576" s="146">
        <v>0</v>
      </c>
    </row>
    <row r="577" spans="1:8" ht="24">
      <c r="A577" s="22" t="s">
        <v>270</v>
      </c>
      <c r="B577" s="22" t="s">
        <v>270</v>
      </c>
      <c r="C577" s="12" t="s">
        <v>499</v>
      </c>
      <c r="D577" s="22"/>
      <c r="E577" s="50" t="s">
        <v>118</v>
      </c>
      <c r="F577" s="146">
        <f t="shared" ref="F577:H578" si="127">F578</f>
        <v>4726.1130000000003</v>
      </c>
      <c r="G577" s="146">
        <f t="shared" si="127"/>
        <v>5117</v>
      </c>
      <c r="H577" s="146">
        <f t="shared" si="127"/>
        <v>5117</v>
      </c>
    </row>
    <row r="578" spans="1:8" ht="36">
      <c r="A578" s="22" t="s">
        <v>270</v>
      </c>
      <c r="B578" s="22" t="s">
        <v>270</v>
      </c>
      <c r="C578" s="12" t="s">
        <v>499</v>
      </c>
      <c r="D578" s="34" t="s">
        <v>301</v>
      </c>
      <c r="E578" s="51" t="s">
        <v>674</v>
      </c>
      <c r="F578" s="146">
        <f t="shared" si="127"/>
        <v>4726.1130000000003</v>
      </c>
      <c r="G578" s="146">
        <f t="shared" si="127"/>
        <v>5117</v>
      </c>
      <c r="H578" s="146">
        <f t="shared" si="127"/>
        <v>5117</v>
      </c>
    </row>
    <row r="579" spans="1:8" ht="72">
      <c r="A579" s="22" t="s">
        <v>270</v>
      </c>
      <c r="B579" s="22" t="s">
        <v>270</v>
      </c>
      <c r="C579" s="12" t="s">
        <v>499</v>
      </c>
      <c r="D579" s="22" t="s">
        <v>404</v>
      </c>
      <c r="E579" s="50" t="s">
        <v>643</v>
      </c>
      <c r="F579" s="146">
        <v>4726.1130000000003</v>
      </c>
      <c r="G579" s="146">
        <v>5117</v>
      </c>
      <c r="H579" s="146">
        <v>5117</v>
      </c>
    </row>
    <row r="580" spans="1:8" ht="24">
      <c r="A580" s="12" t="s">
        <v>270</v>
      </c>
      <c r="B580" s="12" t="s">
        <v>270</v>
      </c>
      <c r="C580" s="12" t="s">
        <v>417</v>
      </c>
      <c r="D580" s="12"/>
      <c r="E580" s="50" t="s">
        <v>109</v>
      </c>
      <c r="F580" s="146">
        <f t="shared" ref="F580:H580" si="128">F581</f>
        <v>4766.8580000000002</v>
      </c>
      <c r="G580" s="146">
        <f t="shared" si="128"/>
        <v>4226</v>
      </c>
      <c r="H580" s="146">
        <f t="shared" si="128"/>
        <v>4226</v>
      </c>
    </row>
    <row r="581" spans="1:8" ht="60">
      <c r="A581" s="12" t="s">
        <v>270</v>
      </c>
      <c r="B581" s="12" t="s">
        <v>270</v>
      </c>
      <c r="C581" s="12" t="s">
        <v>546</v>
      </c>
      <c r="D581" s="12"/>
      <c r="E581" s="50" t="s">
        <v>435</v>
      </c>
      <c r="F581" s="141">
        <f>F582+F592</f>
        <v>4766.8580000000002</v>
      </c>
      <c r="G581" s="141">
        <f>G582+G592</f>
        <v>4226</v>
      </c>
      <c r="H581" s="141">
        <f>H582+H592</f>
        <v>4226</v>
      </c>
    </row>
    <row r="582" spans="1:8" ht="108">
      <c r="A582" s="12" t="s">
        <v>270</v>
      </c>
      <c r="B582" s="12" t="s">
        <v>270</v>
      </c>
      <c r="C582" s="12" t="s">
        <v>547</v>
      </c>
      <c r="D582" s="12"/>
      <c r="E582" s="50" t="s">
        <v>226</v>
      </c>
      <c r="F582" s="141">
        <f>F583+F586+F589</f>
        <v>688.45800000000008</v>
      </c>
      <c r="G582" s="141">
        <f>G583+G586+G589</f>
        <v>749</v>
      </c>
      <c r="H582" s="141">
        <f>H583+H586+H589</f>
        <v>749</v>
      </c>
    </row>
    <row r="583" spans="1:8" ht="168">
      <c r="A583" s="12" t="s">
        <v>270</v>
      </c>
      <c r="B583" s="12" t="s">
        <v>270</v>
      </c>
      <c r="C583" s="12" t="s">
        <v>500</v>
      </c>
      <c r="D583" s="12"/>
      <c r="E583" s="50" t="s">
        <v>691</v>
      </c>
      <c r="F583" s="141">
        <f t="shared" ref="F583:H584" si="129">F584</f>
        <v>418.95800000000003</v>
      </c>
      <c r="G583" s="141">
        <f t="shared" si="129"/>
        <v>450.5</v>
      </c>
      <c r="H583" s="141">
        <f t="shared" si="129"/>
        <v>450.5</v>
      </c>
    </row>
    <row r="584" spans="1:8" ht="36">
      <c r="A584" s="12" t="s">
        <v>270</v>
      </c>
      <c r="B584" s="12" t="s">
        <v>270</v>
      </c>
      <c r="C584" s="12" t="s">
        <v>500</v>
      </c>
      <c r="D584" s="34" t="s">
        <v>301</v>
      </c>
      <c r="E584" s="51" t="s">
        <v>674</v>
      </c>
      <c r="F584" s="141">
        <f t="shared" si="129"/>
        <v>418.95800000000003</v>
      </c>
      <c r="G584" s="141">
        <f t="shared" si="129"/>
        <v>450.5</v>
      </c>
      <c r="H584" s="141">
        <f t="shared" si="129"/>
        <v>450.5</v>
      </c>
    </row>
    <row r="585" spans="1:8" ht="60">
      <c r="A585" s="12" t="s">
        <v>270</v>
      </c>
      <c r="B585" s="12" t="s">
        <v>270</v>
      </c>
      <c r="C585" s="12" t="s">
        <v>500</v>
      </c>
      <c r="D585" s="12" t="s">
        <v>306</v>
      </c>
      <c r="E585" s="50" t="s">
        <v>307</v>
      </c>
      <c r="F585" s="141">
        <v>418.95800000000003</v>
      </c>
      <c r="G585" s="141">
        <v>450.5</v>
      </c>
      <c r="H585" s="147">
        <v>450.5</v>
      </c>
    </row>
    <row r="586" spans="1:8" ht="156">
      <c r="A586" s="12" t="s">
        <v>270</v>
      </c>
      <c r="B586" s="12" t="s">
        <v>270</v>
      </c>
      <c r="C586" s="12" t="s">
        <v>501</v>
      </c>
      <c r="D586" s="12"/>
      <c r="E586" s="50" t="s">
        <v>692</v>
      </c>
      <c r="F586" s="141">
        <f t="shared" ref="F586:H587" si="130">F587</f>
        <v>215</v>
      </c>
      <c r="G586" s="141">
        <f t="shared" si="130"/>
        <v>237</v>
      </c>
      <c r="H586" s="141">
        <f t="shared" si="130"/>
        <v>237</v>
      </c>
    </row>
    <row r="587" spans="1:8" ht="36">
      <c r="A587" s="12" t="s">
        <v>270</v>
      </c>
      <c r="B587" s="12" t="s">
        <v>270</v>
      </c>
      <c r="C587" s="12" t="s">
        <v>501</v>
      </c>
      <c r="D587" s="34" t="s">
        <v>301</v>
      </c>
      <c r="E587" s="51" t="s">
        <v>674</v>
      </c>
      <c r="F587" s="141">
        <f t="shared" si="130"/>
        <v>215</v>
      </c>
      <c r="G587" s="141">
        <f t="shared" si="130"/>
        <v>237</v>
      </c>
      <c r="H587" s="141">
        <f t="shared" si="130"/>
        <v>237</v>
      </c>
    </row>
    <row r="588" spans="1:8" ht="60">
      <c r="A588" s="12" t="s">
        <v>270</v>
      </c>
      <c r="B588" s="12" t="s">
        <v>270</v>
      </c>
      <c r="C588" s="12" t="s">
        <v>501</v>
      </c>
      <c r="D588" s="12" t="s">
        <v>306</v>
      </c>
      <c r="E588" s="50" t="s">
        <v>307</v>
      </c>
      <c r="F588" s="141">
        <v>215</v>
      </c>
      <c r="G588" s="141">
        <v>237</v>
      </c>
      <c r="H588" s="147">
        <v>237</v>
      </c>
    </row>
    <row r="589" spans="1:8" ht="120">
      <c r="A589" s="12" t="s">
        <v>270</v>
      </c>
      <c r="B589" s="12" t="s">
        <v>270</v>
      </c>
      <c r="C589" s="12" t="s">
        <v>502</v>
      </c>
      <c r="D589" s="12"/>
      <c r="E589" s="50" t="s">
        <v>531</v>
      </c>
      <c r="F589" s="141">
        <f t="shared" ref="F589:H590" si="131">F590</f>
        <v>54.5</v>
      </c>
      <c r="G589" s="141">
        <f t="shared" si="131"/>
        <v>61.5</v>
      </c>
      <c r="H589" s="141">
        <f t="shared" si="131"/>
        <v>61.5</v>
      </c>
    </row>
    <row r="590" spans="1:8" ht="36">
      <c r="A590" s="12" t="s">
        <v>270</v>
      </c>
      <c r="B590" s="12" t="s">
        <v>270</v>
      </c>
      <c r="C590" s="12" t="s">
        <v>502</v>
      </c>
      <c r="D590" s="34" t="s">
        <v>301</v>
      </c>
      <c r="E590" s="51" t="s">
        <v>674</v>
      </c>
      <c r="F590" s="141">
        <f t="shared" si="131"/>
        <v>54.5</v>
      </c>
      <c r="G590" s="141">
        <f t="shared" si="131"/>
        <v>61.5</v>
      </c>
      <c r="H590" s="141">
        <f t="shared" si="131"/>
        <v>61.5</v>
      </c>
    </row>
    <row r="591" spans="1:8" ht="60">
      <c r="A591" s="12" t="s">
        <v>270</v>
      </c>
      <c r="B591" s="12" t="s">
        <v>270</v>
      </c>
      <c r="C591" s="12" t="s">
        <v>502</v>
      </c>
      <c r="D591" s="12" t="s">
        <v>306</v>
      </c>
      <c r="E591" s="50" t="s">
        <v>307</v>
      </c>
      <c r="F591" s="141">
        <v>54.5</v>
      </c>
      <c r="G591" s="141">
        <v>61.5</v>
      </c>
      <c r="H591" s="147">
        <v>61.5</v>
      </c>
    </row>
    <row r="592" spans="1:8" ht="60">
      <c r="A592" s="12" t="s">
        <v>270</v>
      </c>
      <c r="B592" s="12" t="s">
        <v>270</v>
      </c>
      <c r="C592" s="12" t="s">
        <v>548</v>
      </c>
      <c r="D592" s="12"/>
      <c r="E592" s="50" t="s">
        <v>690</v>
      </c>
      <c r="F592" s="141">
        <f>+F599+F593+F596</f>
        <v>4078.4</v>
      </c>
      <c r="G592" s="141">
        <f t="shared" ref="G592:H592" si="132">+G599+G593+G596</f>
        <v>3477</v>
      </c>
      <c r="H592" s="141">
        <f t="shared" si="132"/>
        <v>3477</v>
      </c>
    </row>
    <row r="593" spans="1:8" ht="48">
      <c r="A593" s="12" t="s">
        <v>270</v>
      </c>
      <c r="B593" s="12" t="s">
        <v>270</v>
      </c>
      <c r="C593" s="12" t="s">
        <v>758</v>
      </c>
      <c r="D593" s="12"/>
      <c r="E593" s="50" t="s">
        <v>760</v>
      </c>
      <c r="F593" s="141">
        <f>F594</f>
        <v>136.1</v>
      </c>
      <c r="G593" s="141">
        <f t="shared" ref="G593:H594" si="133">G594</f>
        <v>0</v>
      </c>
      <c r="H593" s="141">
        <f t="shared" si="133"/>
        <v>0</v>
      </c>
    </row>
    <row r="594" spans="1:8" ht="60">
      <c r="A594" s="12" t="s">
        <v>270</v>
      </c>
      <c r="B594" s="12" t="s">
        <v>270</v>
      </c>
      <c r="C594" s="12" t="s">
        <v>758</v>
      </c>
      <c r="D594" s="34" t="s">
        <v>301</v>
      </c>
      <c r="E594" s="51" t="s">
        <v>302</v>
      </c>
      <c r="F594" s="141">
        <f>F595</f>
        <v>136.1</v>
      </c>
      <c r="G594" s="141">
        <f t="shared" si="133"/>
        <v>0</v>
      </c>
      <c r="H594" s="141">
        <f t="shared" si="133"/>
        <v>0</v>
      </c>
    </row>
    <row r="595" spans="1:8" ht="72">
      <c r="A595" s="12" t="s">
        <v>270</v>
      </c>
      <c r="B595" s="12" t="s">
        <v>270</v>
      </c>
      <c r="C595" s="12" t="s">
        <v>758</v>
      </c>
      <c r="D595" s="12" t="s">
        <v>306</v>
      </c>
      <c r="E595" s="50" t="s">
        <v>642</v>
      </c>
      <c r="F595" s="141">
        <v>136.1</v>
      </c>
      <c r="G595" s="141">
        <v>0</v>
      </c>
      <c r="H595" s="141">
        <v>0</v>
      </c>
    </row>
    <row r="596" spans="1:8" ht="60">
      <c r="A596" s="12" t="s">
        <v>270</v>
      </c>
      <c r="B596" s="12" t="s">
        <v>270</v>
      </c>
      <c r="C596" s="12" t="s">
        <v>759</v>
      </c>
      <c r="D596" s="12"/>
      <c r="E596" s="50" t="s">
        <v>761</v>
      </c>
      <c r="F596" s="141">
        <f>F597</f>
        <v>1.375</v>
      </c>
      <c r="G596" s="141">
        <f t="shared" ref="G596:H597" si="134">G597</f>
        <v>0</v>
      </c>
      <c r="H596" s="141">
        <f t="shared" si="134"/>
        <v>0</v>
      </c>
    </row>
    <row r="597" spans="1:8" ht="60">
      <c r="A597" s="12" t="s">
        <v>270</v>
      </c>
      <c r="B597" s="12" t="s">
        <v>270</v>
      </c>
      <c r="C597" s="12" t="s">
        <v>759</v>
      </c>
      <c r="D597" s="34" t="s">
        <v>301</v>
      </c>
      <c r="E597" s="51" t="s">
        <v>302</v>
      </c>
      <c r="F597" s="141">
        <f>F598</f>
        <v>1.375</v>
      </c>
      <c r="G597" s="141">
        <f t="shared" si="134"/>
        <v>0</v>
      </c>
      <c r="H597" s="141">
        <f t="shared" si="134"/>
        <v>0</v>
      </c>
    </row>
    <row r="598" spans="1:8" ht="72">
      <c r="A598" s="12" t="s">
        <v>270</v>
      </c>
      <c r="B598" s="12" t="s">
        <v>270</v>
      </c>
      <c r="C598" s="12" t="s">
        <v>759</v>
      </c>
      <c r="D598" s="12" t="s">
        <v>306</v>
      </c>
      <c r="E598" s="50" t="s">
        <v>642</v>
      </c>
      <c r="F598" s="141">
        <v>1.375</v>
      </c>
      <c r="G598" s="141">
        <v>0</v>
      </c>
      <c r="H598" s="141">
        <v>0</v>
      </c>
    </row>
    <row r="599" spans="1:8" ht="60">
      <c r="A599" s="12" t="s">
        <v>270</v>
      </c>
      <c r="B599" s="12" t="s">
        <v>270</v>
      </c>
      <c r="C599" s="12" t="s">
        <v>503</v>
      </c>
      <c r="D599" s="12"/>
      <c r="E599" s="51" t="s">
        <v>541</v>
      </c>
      <c r="F599" s="141">
        <f t="shared" ref="F599:H600" si="135">F600</f>
        <v>3940.9250000000002</v>
      </c>
      <c r="G599" s="141">
        <f t="shared" si="135"/>
        <v>3477</v>
      </c>
      <c r="H599" s="141">
        <f t="shared" si="135"/>
        <v>3477</v>
      </c>
    </row>
    <row r="600" spans="1:8" ht="36">
      <c r="A600" s="12" t="s">
        <v>270</v>
      </c>
      <c r="B600" s="12" t="s">
        <v>270</v>
      </c>
      <c r="C600" s="12" t="s">
        <v>503</v>
      </c>
      <c r="D600" s="34" t="s">
        <v>301</v>
      </c>
      <c r="E600" s="51" t="s">
        <v>674</v>
      </c>
      <c r="F600" s="141">
        <f t="shared" si="135"/>
        <v>3940.9250000000002</v>
      </c>
      <c r="G600" s="141">
        <f t="shared" si="135"/>
        <v>3477</v>
      </c>
      <c r="H600" s="141">
        <f t="shared" si="135"/>
        <v>3477</v>
      </c>
    </row>
    <row r="601" spans="1:8" ht="60">
      <c r="A601" s="12" t="s">
        <v>270</v>
      </c>
      <c r="B601" s="12" t="s">
        <v>270</v>
      </c>
      <c r="C601" s="12" t="s">
        <v>503</v>
      </c>
      <c r="D601" s="12" t="s">
        <v>306</v>
      </c>
      <c r="E601" s="50" t="s">
        <v>307</v>
      </c>
      <c r="F601" s="141">
        <v>3940.9250000000002</v>
      </c>
      <c r="G601" s="141">
        <v>3477</v>
      </c>
      <c r="H601" s="141">
        <v>3477</v>
      </c>
    </row>
    <row r="602" spans="1:8" ht="24">
      <c r="A602" s="108" t="s">
        <v>270</v>
      </c>
      <c r="B602" s="108" t="s">
        <v>269</v>
      </c>
      <c r="C602" s="106"/>
      <c r="D602" s="108"/>
      <c r="E602" s="107" t="s">
        <v>560</v>
      </c>
      <c r="F602" s="145">
        <f>F603+F624</f>
        <v>13326.877</v>
      </c>
      <c r="G602" s="145">
        <f t="shared" ref="G602:H602" si="136">G603+G624</f>
        <v>9550.9</v>
      </c>
      <c r="H602" s="145">
        <f t="shared" si="136"/>
        <v>9550.9</v>
      </c>
    </row>
    <row r="603" spans="1:8" ht="36">
      <c r="A603" s="22" t="s">
        <v>270</v>
      </c>
      <c r="B603" s="22" t="s">
        <v>269</v>
      </c>
      <c r="C603" s="12" t="s">
        <v>141</v>
      </c>
      <c r="D603" s="22"/>
      <c r="E603" s="50" t="s">
        <v>113</v>
      </c>
      <c r="F603" s="146">
        <f t="shared" ref="F603:H604" si="137">F604</f>
        <v>11917.377</v>
      </c>
      <c r="G603" s="146">
        <f t="shared" si="137"/>
        <v>8883</v>
      </c>
      <c r="H603" s="146">
        <f t="shared" si="137"/>
        <v>8883</v>
      </c>
    </row>
    <row r="604" spans="1:8">
      <c r="A604" s="22" t="s">
        <v>270</v>
      </c>
      <c r="B604" s="22" t="s">
        <v>269</v>
      </c>
      <c r="C604" s="12" t="s">
        <v>151</v>
      </c>
      <c r="D604" s="22"/>
      <c r="E604" s="50" t="s">
        <v>563</v>
      </c>
      <c r="F604" s="146">
        <f t="shared" si="137"/>
        <v>11917.377</v>
      </c>
      <c r="G604" s="146">
        <f t="shared" si="137"/>
        <v>8883</v>
      </c>
      <c r="H604" s="146">
        <f t="shared" si="137"/>
        <v>8883</v>
      </c>
    </row>
    <row r="605" spans="1:8" ht="24">
      <c r="A605" s="22" t="s">
        <v>270</v>
      </c>
      <c r="B605" s="22" t="s">
        <v>269</v>
      </c>
      <c r="C605" s="12" t="s">
        <v>152</v>
      </c>
      <c r="D605" s="22"/>
      <c r="E605" s="50" t="s">
        <v>394</v>
      </c>
      <c r="F605" s="146">
        <f>F606+F613+F618+F621</f>
        <v>11917.377</v>
      </c>
      <c r="G605" s="146">
        <f>G606+G613+G618+G621</f>
        <v>8883</v>
      </c>
      <c r="H605" s="146">
        <f>H606+H613+H618+H621</f>
        <v>8883</v>
      </c>
    </row>
    <row r="606" spans="1:8" ht="48">
      <c r="A606" s="22" t="s">
        <v>270</v>
      </c>
      <c r="B606" s="22" t="s">
        <v>269</v>
      </c>
      <c r="C606" s="12" t="s">
        <v>504</v>
      </c>
      <c r="D606" s="22"/>
      <c r="E606" s="50" t="s">
        <v>564</v>
      </c>
      <c r="F606" s="146">
        <f>F607+F611</f>
        <v>7198.9269999999997</v>
      </c>
      <c r="G606" s="146">
        <f>G607+G611</f>
        <v>6105</v>
      </c>
      <c r="H606" s="146">
        <f>H607+H611</f>
        <v>6105</v>
      </c>
    </row>
    <row r="607" spans="1:8" ht="84">
      <c r="A607" s="22" t="s">
        <v>270</v>
      </c>
      <c r="B607" s="22" t="s">
        <v>269</v>
      </c>
      <c r="C607" s="12" t="s">
        <v>504</v>
      </c>
      <c r="D607" s="31" t="s">
        <v>565</v>
      </c>
      <c r="E607" s="51" t="s">
        <v>566</v>
      </c>
      <c r="F607" s="146">
        <f>F608+F609+F610</f>
        <v>7047.0630000000001</v>
      </c>
      <c r="G607" s="146">
        <f>G608+G609+G610</f>
        <v>5932</v>
      </c>
      <c r="H607" s="146">
        <f>H608+H609+H610</f>
        <v>5932</v>
      </c>
    </row>
    <row r="608" spans="1:8" ht="24">
      <c r="A608" s="22" t="s">
        <v>270</v>
      </c>
      <c r="B608" s="22" t="s">
        <v>269</v>
      </c>
      <c r="C608" s="12" t="s">
        <v>504</v>
      </c>
      <c r="D608" s="32" t="s">
        <v>567</v>
      </c>
      <c r="E608" s="52" t="s">
        <v>179</v>
      </c>
      <c r="F608" s="146">
        <v>4548.1909999999998</v>
      </c>
      <c r="G608" s="146">
        <v>3644</v>
      </c>
      <c r="H608" s="146">
        <v>3644</v>
      </c>
    </row>
    <row r="609" spans="1:8" ht="24">
      <c r="A609" s="22" t="s">
        <v>270</v>
      </c>
      <c r="B609" s="22" t="s">
        <v>269</v>
      </c>
      <c r="C609" s="12" t="s">
        <v>504</v>
      </c>
      <c r="D609" s="32" t="s">
        <v>568</v>
      </c>
      <c r="E609" s="52" t="s">
        <v>569</v>
      </c>
      <c r="F609" s="146">
        <v>864.95699999999999</v>
      </c>
      <c r="G609" s="146">
        <v>912</v>
      </c>
      <c r="H609" s="146">
        <v>912</v>
      </c>
    </row>
    <row r="610" spans="1:8" ht="60">
      <c r="A610" s="22" t="s">
        <v>270</v>
      </c>
      <c r="B610" s="22" t="s">
        <v>269</v>
      </c>
      <c r="C610" s="12" t="s">
        <v>504</v>
      </c>
      <c r="D610" s="32">
        <v>129</v>
      </c>
      <c r="E610" s="52" t="s">
        <v>181</v>
      </c>
      <c r="F610" s="146">
        <v>1633.915</v>
      </c>
      <c r="G610" s="146">
        <v>1376</v>
      </c>
      <c r="H610" s="146">
        <v>1376</v>
      </c>
    </row>
    <row r="611" spans="1:8" ht="36">
      <c r="A611" s="22" t="s">
        <v>270</v>
      </c>
      <c r="B611" s="22" t="s">
        <v>269</v>
      </c>
      <c r="C611" s="12" t="s">
        <v>504</v>
      </c>
      <c r="D611" s="31" t="s">
        <v>261</v>
      </c>
      <c r="E611" s="51" t="s">
        <v>676</v>
      </c>
      <c r="F611" s="146">
        <f>F612</f>
        <v>151.864</v>
      </c>
      <c r="G611" s="146">
        <f>G612</f>
        <v>173</v>
      </c>
      <c r="H611" s="146">
        <f>H612</f>
        <v>173</v>
      </c>
    </row>
    <row r="612" spans="1:8">
      <c r="A612" s="22" t="s">
        <v>270</v>
      </c>
      <c r="B612" s="22" t="s">
        <v>269</v>
      </c>
      <c r="C612" s="12" t="s">
        <v>504</v>
      </c>
      <c r="D612" s="22" t="s">
        <v>263</v>
      </c>
      <c r="E612" s="50" t="s">
        <v>673</v>
      </c>
      <c r="F612" s="146">
        <v>151.864</v>
      </c>
      <c r="G612" s="146">
        <v>173</v>
      </c>
      <c r="H612" s="146">
        <v>173</v>
      </c>
    </row>
    <row r="613" spans="1:8" ht="60">
      <c r="A613" s="22" t="s">
        <v>270</v>
      </c>
      <c r="B613" s="22" t="s">
        <v>269</v>
      </c>
      <c r="C613" s="12" t="s">
        <v>505</v>
      </c>
      <c r="D613" s="32"/>
      <c r="E613" s="52" t="s">
        <v>529</v>
      </c>
      <c r="F613" s="146">
        <f>F614</f>
        <v>2455.79</v>
      </c>
      <c r="G613" s="146">
        <f>G614</f>
        <v>2448</v>
      </c>
      <c r="H613" s="146">
        <f>H614</f>
        <v>2448</v>
      </c>
    </row>
    <row r="614" spans="1:8" ht="84">
      <c r="A614" s="22" t="s">
        <v>270</v>
      </c>
      <c r="B614" s="22" t="s">
        <v>269</v>
      </c>
      <c r="C614" s="12" t="s">
        <v>505</v>
      </c>
      <c r="D614" s="31" t="s">
        <v>565</v>
      </c>
      <c r="E614" s="51" t="s">
        <v>566</v>
      </c>
      <c r="F614" s="146">
        <f>F615+F616+F617</f>
        <v>2455.79</v>
      </c>
      <c r="G614" s="146">
        <f>G615+G616+G617</f>
        <v>2448</v>
      </c>
      <c r="H614" s="146">
        <f>H615+H616+H617</f>
        <v>2448</v>
      </c>
    </row>
    <row r="615" spans="1:8" ht="24">
      <c r="A615" s="22" t="s">
        <v>270</v>
      </c>
      <c r="B615" s="22" t="s">
        <v>269</v>
      </c>
      <c r="C615" s="12" t="s">
        <v>505</v>
      </c>
      <c r="D615" s="32" t="s">
        <v>567</v>
      </c>
      <c r="E615" s="52" t="s">
        <v>179</v>
      </c>
      <c r="F615" s="146">
        <v>1529.731</v>
      </c>
      <c r="G615" s="146">
        <v>1530</v>
      </c>
      <c r="H615" s="146">
        <v>1530</v>
      </c>
    </row>
    <row r="616" spans="1:8" ht="24">
      <c r="A616" s="22" t="s">
        <v>270</v>
      </c>
      <c r="B616" s="22" t="s">
        <v>269</v>
      </c>
      <c r="C616" s="12" t="s">
        <v>505</v>
      </c>
      <c r="D616" s="32" t="s">
        <v>568</v>
      </c>
      <c r="E616" s="52" t="s">
        <v>569</v>
      </c>
      <c r="F616" s="146">
        <v>356.43599999999998</v>
      </c>
      <c r="G616" s="146">
        <v>350</v>
      </c>
      <c r="H616" s="146">
        <v>350</v>
      </c>
    </row>
    <row r="617" spans="1:8" ht="60">
      <c r="A617" s="22" t="s">
        <v>270</v>
      </c>
      <c r="B617" s="22" t="s">
        <v>269</v>
      </c>
      <c r="C617" s="12" t="s">
        <v>505</v>
      </c>
      <c r="D617" s="32">
        <v>129</v>
      </c>
      <c r="E617" s="52" t="s">
        <v>181</v>
      </c>
      <c r="F617" s="146">
        <v>569.62300000000005</v>
      </c>
      <c r="G617" s="146">
        <v>568</v>
      </c>
      <c r="H617" s="146">
        <v>568</v>
      </c>
    </row>
    <row r="618" spans="1:8" ht="24">
      <c r="A618" s="22" t="s">
        <v>270</v>
      </c>
      <c r="B618" s="22" t="s">
        <v>269</v>
      </c>
      <c r="C618" s="12" t="s">
        <v>506</v>
      </c>
      <c r="D618" s="22"/>
      <c r="E618" s="50" t="s">
        <v>225</v>
      </c>
      <c r="F618" s="146">
        <f t="shared" ref="F618:H619" si="138">F619</f>
        <v>162.66</v>
      </c>
      <c r="G618" s="146">
        <f t="shared" si="138"/>
        <v>330</v>
      </c>
      <c r="H618" s="146">
        <f t="shared" si="138"/>
        <v>330</v>
      </c>
    </row>
    <row r="619" spans="1:8" ht="36">
      <c r="A619" s="22" t="s">
        <v>270</v>
      </c>
      <c r="B619" s="22" t="s">
        <v>269</v>
      </c>
      <c r="C619" s="12" t="s">
        <v>506</v>
      </c>
      <c r="D619" s="31" t="s">
        <v>261</v>
      </c>
      <c r="E619" s="51" t="s">
        <v>676</v>
      </c>
      <c r="F619" s="146">
        <f t="shared" si="138"/>
        <v>162.66</v>
      </c>
      <c r="G619" s="146">
        <f t="shared" si="138"/>
        <v>330</v>
      </c>
      <c r="H619" s="146">
        <f t="shared" si="138"/>
        <v>330</v>
      </c>
    </row>
    <row r="620" spans="1:8">
      <c r="A620" s="22" t="s">
        <v>270</v>
      </c>
      <c r="B620" s="22" t="s">
        <v>269</v>
      </c>
      <c r="C620" s="12" t="s">
        <v>506</v>
      </c>
      <c r="D620" s="22" t="s">
        <v>263</v>
      </c>
      <c r="E620" s="50" t="s">
        <v>673</v>
      </c>
      <c r="F620" s="146">
        <v>162.66</v>
      </c>
      <c r="G620" s="146">
        <v>330</v>
      </c>
      <c r="H620" s="146">
        <v>330</v>
      </c>
    </row>
    <row r="621" spans="1:8" ht="48">
      <c r="A621" s="22" t="s">
        <v>270</v>
      </c>
      <c r="B621" s="22" t="s">
        <v>269</v>
      </c>
      <c r="C621" s="12" t="s">
        <v>380</v>
      </c>
      <c r="D621" s="22"/>
      <c r="E621" s="50" t="s">
        <v>210</v>
      </c>
      <c r="F621" s="146">
        <f t="shared" ref="F621:H622" si="139">F622</f>
        <v>2100</v>
      </c>
      <c r="G621" s="146">
        <f t="shared" si="139"/>
        <v>0</v>
      </c>
      <c r="H621" s="146">
        <f t="shared" si="139"/>
        <v>0</v>
      </c>
    </row>
    <row r="622" spans="1:8" ht="36">
      <c r="A622" s="22" t="s">
        <v>270</v>
      </c>
      <c r="B622" s="22" t="s">
        <v>269</v>
      </c>
      <c r="C622" s="12" t="s">
        <v>380</v>
      </c>
      <c r="D622" s="34" t="s">
        <v>301</v>
      </c>
      <c r="E622" s="51" t="s">
        <v>674</v>
      </c>
      <c r="F622" s="146">
        <f t="shared" si="139"/>
        <v>2100</v>
      </c>
      <c r="G622" s="146">
        <f t="shared" si="139"/>
        <v>0</v>
      </c>
      <c r="H622" s="146">
        <f t="shared" si="139"/>
        <v>0</v>
      </c>
    </row>
    <row r="623" spans="1:8" ht="24">
      <c r="A623" s="22" t="s">
        <v>270</v>
      </c>
      <c r="B623" s="22" t="s">
        <v>269</v>
      </c>
      <c r="C623" s="12" t="s">
        <v>380</v>
      </c>
      <c r="D623" s="22">
        <v>612</v>
      </c>
      <c r="E623" s="50" t="s">
        <v>552</v>
      </c>
      <c r="F623" s="146">
        <v>2100</v>
      </c>
      <c r="G623" s="146">
        <v>0</v>
      </c>
      <c r="H623" s="146">
        <v>0</v>
      </c>
    </row>
    <row r="624" spans="1:8" ht="24">
      <c r="A624" s="22" t="s">
        <v>270</v>
      </c>
      <c r="B624" s="22" t="s">
        <v>269</v>
      </c>
      <c r="C624" s="12" t="s">
        <v>133</v>
      </c>
      <c r="D624" s="12"/>
      <c r="E624" s="50" t="s">
        <v>69</v>
      </c>
      <c r="F624" s="146">
        <f>F625+F630</f>
        <v>1409.5</v>
      </c>
      <c r="G624" s="146">
        <f t="shared" ref="G624:H624" si="140">G625+G630</f>
        <v>667.9</v>
      </c>
      <c r="H624" s="146">
        <f t="shared" si="140"/>
        <v>667.9</v>
      </c>
    </row>
    <row r="625" spans="1:8" ht="48">
      <c r="A625" s="22" t="s">
        <v>270</v>
      </c>
      <c r="B625" s="22" t="s">
        <v>269</v>
      </c>
      <c r="C625" s="12" t="s">
        <v>406</v>
      </c>
      <c r="D625" s="12"/>
      <c r="E625" s="50" t="s">
        <v>407</v>
      </c>
      <c r="F625" s="146">
        <f>F626</f>
        <v>741.6</v>
      </c>
      <c r="G625" s="146">
        <f t="shared" ref="G625:H627" si="141">G626</f>
        <v>0</v>
      </c>
      <c r="H625" s="146">
        <f t="shared" si="141"/>
        <v>0</v>
      </c>
    </row>
    <row r="626" spans="1:8" ht="24">
      <c r="A626" s="22" t="s">
        <v>270</v>
      </c>
      <c r="B626" s="22" t="s">
        <v>269</v>
      </c>
      <c r="C626" s="12" t="s">
        <v>786</v>
      </c>
      <c r="D626" s="12"/>
      <c r="E626" s="50" t="s">
        <v>787</v>
      </c>
      <c r="F626" s="146">
        <f>F627</f>
        <v>741.6</v>
      </c>
      <c r="G626" s="146">
        <f t="shared" si="141"/>
        <v>0</v>
      </c>
      <c r="H626" s="146">
        <f t="shared" si="141"/>
        <v>0</v>
      </c>
    </row>
    <row r="627" spans="1:8" ht="60">
      <c r="A627" s="22" t="s">
        <v>270</v>
      </c>
      <c r="B627" s="22" t="s">
        <v>269</v>
      </c>
      <c r="C627" s="12" t="s">
        <v>786</v>
      </c>
      <c r="D627" s="31" t="s">
        <v>301</v>
      </c>
      <c r="E627" s="51" t="s">
        <v>302</v>
      </c>
      <c r="F627" s="146">
        <f>F628+F629</f>
        <v>741.6</v>
      </c>
      <c r="G627" s="146">
        <f t="shared" si="141"/>
        <v>0</v>
      </c>
      <c r="H627" s="146">
        <f t="shared" si="141"/>
        <v>0</v>
      </c>
    </row>
    <row r="628" spans="1:8" ht="24">
      <c r="A628" s="22" t="s">
        <v>270</v>
      </c>
      <c r="B628" s="22" t="s">
        <v>269</v>
      </c>
      <c r="C628" s="12" t="s">
        <v>786</v>
      </c>
      <c r="D628" s="22">
        <v>612</v>
      </c>
      <c r="E628" s="50" t="s">
        <v>552</v>
      </c>
      <c r="F628" s="146">
        <v>731.4</v>
      </c>
      <c r="G628" s="146">
        <v>0</v>
      </c>
      <c r="H628" s="146">
        <v>0</v>
      </c>
    </row>
    <row r="629" spans="1:8" ht="24">
      <c r="A629" s="22" t="s">
        <v>270</v>
      </c>
      <c r="B629" s="22" t="s">
        <v>269</v>
      </c>
      <c r="C629" s="12" t="s">
        <v>786</v>
      </c>
      <c r="D629" s="22">
        <v>622</v>
      </c>
      <c r="E629" s="50" t="s">
        <v>361</v>
      </c>
      <c r="F629" s="141">
        <v>10.199999999999999</v>
      </c>
      <c r="G629" s="149">
        <v>0</v>
      </c>
      <c r="H629" s="149">
        <v>0</v>
      </c>
    </row>
    <row r="630" spans="1:8" ht="36">
      <c r="A630" s="22" t="s">
        <v>270</v>
      </c>
      <c r="B630" s="22" t="s">
        <v>269</v>
      </c>
      <c r="C630" s="12" t="s">
        <v>430</v>
      </c>
      <c r="D630" s="12"/>
      <c r="E630" s="50" t="s">
        <v>70</v>
      </c>
      <c r="F630" s="141">
        <f>F631</f>
        <v>667.9</v>
      </c>
      <c r="G630" s="141">
        <f t="shared" ref="G630:H630" si="142">G631</f>
        <v>667.9</v>
      </c>
      <c r="H630" s="141">
        <f t="shared" si="142"/>
        <v>667.9</v>
      </c>
    </row>
    <row r="631" spans="1:8" ht="60">
      <c r="A631" s="22" t="s">
        <v>270</v>
      </c>
      <c r="B631" s="22" t="s">
        <v>269</v>
      </c>
      <c r="C631" s="33" t="s">
        <v>507</v>
      </c>
      <c r="D631" s="74"/>
      <c r="E631" s="57" t="s">
        <v>184</v>
      </c>
      <c r="F631" s="141">
        <f>F632+F636</f>
        <v>667.9</v>
      </c>
      <c r="G631" s="141">
        <f t="shared" ref="G631:H631" si="143">G632+G636</f>
        <v>667.9</v>
      </c>
      <c r="H631" s="141">
        <f t="shared" si="143"/>
        <v>667.9</v>
      </c>
    </row>
    <row r="632" spans="1:8" ht="84">
      <c r="A632" s="22" t="s">
        <v>270</v>
      </c>
      <c r="B632" s="22" t="s">
        <v>269</v>
      </c>
      <c r="C632" s="33" t="s">
        <v>507</v>
      </c>
      <c r="D632" s="31" t="s">
        <v>565</v>
      </c>
      <c r="E632" s="51" t="s">
        <v>566</v>
      </c>
      <c r="F632" s="141">
        <f>F633+F634+F635</f>
        <v>642.29999999999995</v>
      </c>
      <c r="G632" s="141">
        <f t="shared" ref="G632:H632" si="144">G633+G634+G635</f>
        <v>642.29999999999995</v>
      </c>
      <c r="H632" s="141">
        <f t="shared" si="144"/>
        <v>642.29999999999995</v>
      </c>
    </row>
    <row r="633" spans="1:8" ht="24">
      <c r="A633" s="22" t="s">
        <v>270</v>
      </c>
      <c r="B633" s="22" t="s">
        <v>269</v>
      </c>
      <c r="C633" s="33" t="s">
        <v>507</v>
      </c>
      <c r="D633" s="32" t="s">
        <v>567</v>
      </c>
      <c r="E633" s="52" t="s">
        <v>179</v>
      </c>
      <c r="F633" s="141">
        <v>447.05099999999999</v>
      </c>
      <c r="G633" s="141">
        <v>431.46699999999998</v>
      </c>
      <c r="H633" s="141">
        <v>431.46699999999998</v>
      </c>
    </row>
    <row r="634" spans="1:8" ht="24">
      <c r="A634" s="22" t="s">
        <v>270</v>
      </c>
      <c r="B634" s="22" t="s">
        <v>269</v>
      </c>
      <c r="C634" s="33" t="s">
        <v>507</v>
      </c>
      <c r="D634" s="32" t="s">
        <v>568</v>
      </c>
      <c r="E634" s="52" t="s">
        <v>569</v>
      </c>
      <c r="F634" s="141">
        <v>61.850999999999999</v>
      </c>
      <c r="G634" s="141">
        <v>61.850999999999999</v>
      </c>
      <c r="H634" s="141">
        <v>61.850999999999999</v>
      </c>
    </row>
    <row r="635" spans="1:8" ht="60">
      <c r="A635" s="22" t="s">
        <v>270</v>
      </c>
      <c r="B635" s="22" t="s">
        <v>269</v>
      </c>
      <c r="C635" s="33" t="s">
        <v>507</v>
      </c>
      <c r="D635" s="32">
        <v>129</v>
      </c>
      <c r="E635" s="52" t="s">
        <v>181</v>
      </c>
      <c r="F635" s="141">
        <v>133.398</v>
      </c>
      <c r="G635" s="141">
        <v>148.982</v>
      </c>
      <c r="H635" s="141">
        <v>148.982</v>
      </c>
    </row>
    <row r="636" spans="1:8" ht="36">
      <c r="A636" s="22" t="s">
        <v>270</v>
      </c>
      <c r="B636" s="22" t="s">
        <v>269</v>
      </c>
      <c r="C636" s="33" t="s">
        <v>507</v>
      </c>
      <c r="D636" s="31" t="s">
        <v>261</v>
      </c>
      <c r="E636" s="51" t="s">
        <v>676</v>
      </c>
      <c r="F636" s="141">
        <f>F637</f>
        <v>25.6</v>
      </c>
      <c r="G636" s="141">
        <f t="shared" ref="G636:H636" si="145">G637</f>
        <v>25.6</v>
      </c>
      <c r="H636" s="141">
        <f t="shared" si="145"/>
        <v>25.6</v>
      </c>
    </row>
    <row r="637" spans="1:8" ht="24">
      <c r="A637" s="22" t="s">
        <v>270</v>
      </c>
      <c r="B637" s="22" t="s">
        <v>269</v>
      </c>
      <c r="C637" s="33" t="s">
        <v>507</v>
      </c>
      <c r="D637" s="22" t="s">
        <v>263</v>
      </c>
      <c r="E637" s="50" t="s">
        <v>673</v>
      </c>
      <c r="F637" s="141">
        <v>25.6</v>
      </c>
      <c r="G637" s="141">
        <v>25.6</v>
      </c>
      <c r="H637" s="141">
        <v>25.6</v>
      </c>
    </row>
    <row r="638" spans="1:8">
      <c r="A638" s="25" t="s">
        <v>265</v>
      </c>
      <c r="B638" s="25" t="s">
        <v>253</v>
      </c>
      <c r="C638" s="26"/>
      <c r="D638" s="25"/>
      <c r="E638" s="54" t="s">
        <v>59</v>
      </c>
      <c r="F638" s="144">
        <f>F639+F687</f>
        <v>44102.7</v>
      </c>
      <c r="G638" s="144">
        <f t="shared" ref="F638:H639" si="146">G639</f>
        <v>16831</v>
      </c>
      <c r="H638" s="144">
        <f t="shared" si="146"/>
        <v>16831</v>
      </c>
    </row>
    <row r="639" spans="1:8">
      <c r="A639" s="108" t="s">
        <v>265</v>
      </c>
      <c r="B639" s="108" t="s">
        <v>259</v>
      </c>
      <c r="C639" s="106"/>
      <c r="D639" s="108"/>
      <c r="E639" s="107" t="s">
        <v>309</v>
      </c>
      <c r="F639" s="145">
        <f t="shared" si="146"/>
        <v>44101.5</v>
      </c>
      <c r="G639" s="145">
        <f t="shared" si="146"/>
        <v>16831</v>
      </c>
      <c r="H639" s="145">
        <f t="shared" si="146"/>
        <v>16831</v>
      </c>
    </row>
    <row r="640" spans="1:8" ht="36">
      <c r="A640" s="22" t="s">
        <v>265</v>
      </c>
      <c r="B640" s="22" t="s">
        <v>259</v>
      </c>
      <c r="C640" s="12" t="s">
        <v>136</v>
      </c>
      <c r="D640" s="22"/>
      <c r="E640" s="50" t="s">
        <v>693</v>
      </c>
      <c r="F640" s="146">
        <f>F641+F682</f>
        <v>44101.5</v>
      </c>
      <c r="G640" s="146">
        <f>G641+G682</f>
        <v>16831</v>
      </c>
      <c r="H640" s="146">
        <f>H641+H682</f>
        <v>16831</v>
      </c>
    </row>
    <row r="641" spans="1:8" ht="36">
      <c r="A641" s="22" t="s">
        <v>265</v>
      </c>
      <c r="B641" s="22" t="s">
        <v>259</v>
      </c>
      <c r="C641" s="12" t="s">
        <v>137</v>
      </c>
      <c r="D641" s="22"/>
      <c r="E641" s="50" t="s">
        <v>349</v>
      </c>
      <c r="F641" s="141">
        <f>F642+F668</f>
        <v>43581.5</v>
      </c>
      <c r="G641" s="141">
        <f>G642+G668</f>
        <v>16311</v>
      </c>
      <c r="H641" s="141">
        <f>H642+H668</f>
        <v>16311</v>
      </c>
    </row>
    <row r="642" spans="1:8" ht="24">
      <c r="A642" s="22" t="s">
        <v>265</v>
      </c>
      <c r="B642" s="22" t="s">
        <v>259</v>
      </c>
      <c r="C642" s="12" t="s">
        <v>138</v>
      </c>
      <c r="D642" s="22"/>
      <c r="E642" s="50" t="s">
        <v>162</v>
      </c>
      <c r="F642" s="141">
        <f>F643+F651+F654+F657+F660+F665+F648</f>
        <v>12645.079</v>
      </c>
      <c r="G642" s="141">
        <f t="shared" ref="G642:H642" si="147">G643+G651+G654+G657+G660+G665+G648</f>
        <v>5063</v>
      </c>
      <c r="H642" s="141">
        <f t="shared" si="147"/>
        <v>5063</v>
      </c>
    </row>
    <row r="643" spans="1:8" ht="48">
      <c r="A643" s="22" t="s">
        <v>265</v>
      </c>
      <c r="B643" s="22" t="s">
        <v>259</v>
      </c>
      <c r="C643" s="12" t="s">
        <v>508</v>
      </c>
      <c r="D643" s="31"/>
      <c r="E643" s="51" t="s">
        <v>342</v>
      </c>
      <c r="F643" s="141">
        <f>F646+F644</f>
        <v>5101.1080000000002</v>
      </c>
      <c r="G643" s="141">
        <f>G646</f>
        <v>5013</v>
      </c>
      <c r="H643" s="141">
        <f>H646</f>
        <v>5013</v>
      </c>
    </row>
    <row r="644" spans="1:8" ht="36">
      <c r="A644" s="22" t="s">
        <v>265</v>
      </c>
      <c r="B644" s="22" t="s">
        <v>259</v>
      </c>
      <c r="C644" s="12" t="s">
        <v>508</v>
      </c>
      <c r="D644" s="31" t="s">
        <v>261</v>
      </c>
      <c r="E644" s="51" t="s">
        <v>676</v>
      </c>
      <c r="F644" s="141">
        <f>F645</f>
        <v>1.3</v>
      </c>
      <c r="G644" s="141">
        <f t="shared" ref="G644:H644" si="148">G645</f>
        <v>0</v>
      </c>
      <c r="H644" s="141">
        <f t="shared" si="148"/>
        <v>0</v>
      </c>
    </row>
    <row r="645" spans="1:8">
      <c r="A645" s="22" t="s">
        <v>265</v>
      </c>
      <c r="B645" s="22" t="s">
        <v>259</v>
      </c>
      <c r="C645" s="12" t="s">
        <v>508</v>
      </c>
      <c r="D645" s="22" t="s">
        <v>263</v>
      </c>
      <c r="E645" s="50" t="s">
        <v>673</v>
      </c>
      <c r="F645" s="141">
        <v>1.3</v>
      </c>
      <c r="G645" s="141">
        <v>0</v>
      </c>
      <c r="H645" s="141">
        <v>0</v>
      </c>
    </row>
    <row r="646" spans="1:8" ht="36">
      <c r="A646" s="22" t="s">
        <v>265</v>
      </c>
      <c r="B646" s="22" t="s">
        <v>259</v>
      </c>
      <c r="C646" s="12" t="s">
        <v>508</v>
      </c>
      <c r="D646" s="34" t="s">
        <v>301</v>
      </c>
      <c r="E646" s="51" t="s">
        <v>674</v>
      </c>
      <c r="F646" s="141">
        <f t="shared" ref="F646" si="149">F647</f>
        <v>5099.808</v>
      </c>
      <c r="G646" s="141">
        <f t="shared" ref="G646:H646" si="150">G647</f>
        <v>5013</v>
      </c>
      <c r="H646" s="141">
        <f t="shared" si="150"/>
        <v>5013</v>
      </c>
    </row>
    <row r="647" spans="1:8" ht="72">
      <c r="A647" s="22" t="s">
        <v>265</v>
      </c>
      <c r="B647" s="22" t="s">
        <v>259</v>
      </c>
      <c r="C647" s="12" t="s">
        <v>508</v>
      </c>
      <c r="D647" s="22" t="s">
        <v>304</v>
      </c>
      <c r="E647" s="50" t="s">
        <v>643</v>
      </c>
      <c r="F647" s="141">
        <v>5099.808</v>
      </c>
      <c r="G647" s="141">
        <v>5013</v>
      </c>
      <c r="H647" s="141">
        <v>5013</v>
      </c>
    </row>
    <row r="648" spans="1:8" ht="36">
      <c r="A648" s="22" t="s">
        <v>265</v>
      </c>
      <c r="B648" s="22" t="s">
        <v>259</v>
      </c>
      <c r="C648" s="12" t="s">
        <v>509</v>
      </c>
      <c r="D648" s="22"/>
      <c r="E648" s="50" t="s">
        <v>785</v>
      </c>
      <c r="F648" s="141">
        <f>F649</f>
        <v>88.677999999999997</v>
      </c>
      <c r="G648" s="141">
        <f t="shared" ref="G648:H649" si="151">G649</f>
        <v>0</v>
      </c>
      <c r="H648" s="141">
        <f t="shared" si="151"/>
        <v>0</v>
      </c>
    </row>
    <row r="649" spans="1:8" ht="36">
      <c r="A649" s="22" t="s">
        <v>265</v>
      </c>
      <c r="B649" s="22" t="s">
        <v>259</v>
      </c>
      <c r="C649" s="12" t="s">
        <v>509</v>
      </c>
      <c r="D649" s="34" t="s">
        <v>301</v>
      </c>
      <c r="E649" s="51" t="s">
        <v>674</v>
      </c>
      <c r="F649" s="141">
        <f>F650</f>
        <v>88.677999999999997</v>
      </c>
      <c r="G649" s="141">
        <f t="shared" si="151"/>
        <v>0</v>
      </c>
      <c r="H649" s="141">
        <f t="shared" si="151"/>
        <v>0</v>
      </c>
    </row>
    <row r="650" spans="1:8" ht="24">
      <c r="A650" s="22" t="s">
        <v>265</v>
      </c>
      <c r="B650" s="22" t="s">
        <v>259</v>
      </c>
      <c r="C650" s="12" t="s">
        <v>509</v>
      </c>
      <c r="D650" s="22">
        <v>612</v>
      </c>
      <c r="E650" s="50" t="s">
        <v>552</v>
      </c>
      <c r="F650" s="141">
        <v>88.677999999999997</v>
      </c>
      <c r="G650" s="141">
        <v>0</v>
      </c>
      <c r="H650" s="141">
        <v>0</v>
      </c>
    </row>
    <row r="651" spans="1:8" ht="36">
      <c r="A651" s="22" t="s">
        <v>265</v>
      </c>
      <c r="B651" s="22" t="s">
        <v>259</v>
      </c>
      <c r="C651" s="12" t="s">
        <v>510</v>
      </c>
      <c r="D651" s="22"/>
      <c r="E651" s="50" t="s">
        <v>532</v>
      </c>
      <c r="F651" s="141">
        <f t="shared" ref="F651:F652" si="152">F652</f>
        <v>1703.7470000000001</v>
      </c>
      <c r="G651" s="141">
        <f t="shared" ref="G651:H652" si="153">G652</f>
        <v>0</v>
      </c>
      <c r="H651" s="141">
        <f t="shared" si="153"/>
        <v>0</v>
      </c>
    </row>
    <row r="652" spans="1:8" ht="36">
      <c r="A652" s="22" t="s">
        <v>265</v>
      </c>
      <c r="B652" s="22" t="s">
        <v>259</v>
      </c>
      <c r="C652" s="12" t="s">
        <v>510</v>
      </c>
      <c r="D652" s="34" t="s">
        <v>301</v>
      </c>
      <c r="E652" s="51" t="s">
        <v>674</v>
      </c>
      <c r="F652" s="141">
        <f t="shared" si="152"/>
        <v>1703.7470000000001</v>
      </c>
      <c r="G652" s="141">
        <f t="shared" si="153"/>
        <v>0</v>
      </c>
      <c r="H652" s="141">
        <f t="shared" si="153"/>
        <v>0</v>
      </c>
    </row>
    <row r="653" spans="1:8" ht="24">
      <c r="A653" s="22" t="s">
        <v>265</v>
      </c>
      <c r="B653" s="22" t="s">
        <v>259</v>
      </c>
      <c r="C653" s="12" t="s">
        <v>510</v>
      </c>
      <c r="D653" s="22">
        <v>612</v>
      </c>
      <c r="E653" s="50" t="s">
        <v>552</v>
      </c>
      <c r="F653" s="141">
        <v>1703.7470000000001</v>
      </c>
      <c r="G653" s="141">
        <v>0</v>
      </c>
      <c r="H653" s="141">
        <v>0</v>
      </c>
    </row>
    <row r="654" spans="1:8" ht="48">
      <c r="A654" s="22" t="s">
        <v>265</v>
      </c>
      <c r="B654" s="22" t="s">
        <v>259</v>
      </c>
      <c r="C654" s="12" t="s">
        <v>703</v>
      </c>
      <c r="D654" s="22"/>
      <c r="E654" s="50" t="s">
        <v>661</v>
      </c>
      <c r="F654" s="141">
        <f t="shared" ref="F654:H655" si="154">F655</f>
        <v>0</v>
      </c>
      <c r="G654" s="141">
        <f t="shared" si="154"/>
        <v>50</v>
      </c>
      <c r="H654" s="141">
        <f t="shared" si="154"/>
        <v>50</v>
      </c>
    </row>
    <row r="655" spans="1:8" ht="36">
      <c r="A655" s="22" t="s">
        <v>265</v>
      </c>
      <c r="B655" s="22" t="s">
        <v>259</v>
      </c>
      <c r="C655" s="12" t="s">
        <v>703</v>
      </c>
      <c r="D655" s="34" t="s">
        <v>301</v>
      </c>
      <c r="E655" s="51" t="s">
        <v>674</v>
      </c>
      <c r="F655" s="141">
        <f t="shared" si="154"/>
        <v>0</v>
      </c>
      <c r="G655" s="141">
        <f t="shared" si="154"/>
        <v>50</v>
      </c>
      <c r="H655" s="141">
        <f t="shared" si="154"/>
        <v>50</v>
      </c>
    </row>
    <row r="656" spans="1:8" ht="24">
      <c r="A656" s="22" t="s">
        <v>265</v>
      </c>
      <c r="B656" s="22" t="s">
        <v>259</v>
      </c>
      <c r="C656" s="12" t="s">
        <v>703</v>
      </c>
      <c r="D656" s="22">
        <v>612</v>
      </c>
      <c r="E656" s="50" t="s">
        <v>552</v>
      </c>
      <c r="F656" s="141">
        <v>0</v>
      </c>
      <c r="G656" s="141">
        <v>50</v>
      </c>
      <c r="H656" s="141">
        <v>50</v>
      </c>
    </row>
    <row r="657" spans="1:8" ht="48">
      <c r="A657" s="22" t="s">
        <v>265</v>
      </c>
      <c r="B657" s="22" t="s">
        <v>259</v>
      </c>
      <c r="C657" s="12" t="s">
        <v>738</v>
      </c>
      <c r="D657" s="22"/>
      <c r="E657" s="50" t="s">
        <v>652</v>
      </c>
      <c r="F657" s="141">
        <f>F658</f>
        <v>50</v>
      </c>
      <c r="G657" s="141">
        <v>0</v>
      </c>
      <c r="H657" s="141">
        <v>0</v>
      </c>
    </row>
    <row r="658" spans="1:8" ht="60">
      <c r="A658" s="22" t="s">
        <v>265</v>
      </c>
      <c r="B658" s="22" t="s">
        <v>259</v>
      </c>
      <c r="C658" s="12" t="s">
        <v>738</v>
      </c>
      <c r="D658" s="31" t="s">
        <v>301</v>
      </c>
      <c r="E658" s="51" t="s">
        <v>302</v>
      </c>
      <c r="F658" s="141">
        <f>F659</f>
        <v>50</v>
      </c>
      <c r="G658" s="141">
        <v>0</v>
      </c>
      <c r="H658" s="141">
        <v>0</v>
      </c>
    </row>
    <row r="659" spans="1:8" ht="24">
      <c r="A659" s="22" t="s">
        <v>265</v>
      </c>
      <c r="B659" s="22" t="s">
        <v>259</v>
      </c>
      <c r="C659" s="12" t="s">
        <v>738</v>
      </c>
      <c r="D659" s="22">
        <v>612</v>
      </c>
      <c r="E659" s="50" t="s">
        <v>552</v>
      </c>
      <c r="F659" s="141">
        <v>50</v>
      </c>
      <c r="G659" s="141">
        <v>0</v>
      </c>
      <c r="H659" s="141">
        <v>0</v>
      </c>
    </row>
    <row r="660" spans="1:8" ht="48">
      <c r="A660" s="22" t="s">
        <v>265</v>
      </c>
      <c r="B660" s="22" t="s">
        <v>259</v>
      </c>
      <c r="C660" s="12" t="s">
        <v>219</v>
      </c>
      <c r="D660" s="22"/>
      <c r="E660" s="50" t="s">
        <v>743</v>
      </c>
      <c r="F660" s="141">
        <f>F661+F663</f>
        <v>5644.3789999999999</v>
      </c>
      <c r="G660" s="141">
        <v>0</v>
      </c>
      <c r="H660" s="141">
        <v>0</v>
      </c>
    </row>
    <row r="661" spans="1:8">
      <c r="A661" s="22" t="s">
        <v>265</v>
      </c>
      <c r="B661" s="22" t="s">
        <v>259</v>
      </c>
      <c r="C661" s="12" t="s">
        <v>219</v>
      </c>
      <c r="D661" s="22">
        <v>500</v>
      </c>
      <c r="E661" s="50" t="s">
        <v>310</v>
      </c>
      <c r="F661" s="141">
        <f>F662</f>
        <v>4093.7260000000001</v>
      </c>
      <c r="G661" s="141">
        <v>0</v>
      </c>
      <c r="H661" s="141">
        <v>0</v>
      </c>
    </row>
    <row r="662" spans="1:8">
      <c r="A662" s="22" t="s">
        <v>265</v>
      </c>
      <c r="B662" s="22" t="s">
        <v>259</v>
      </c>
      <c r="C662" s="12" t="s">
        <v>219</v>
      </c>
      <c r="D662" s="27" t="s">
        <v>311</v>
      </c>
      <c r="E662" s="60" t="s">
        <v>312</v>
      </c>
      <c r="F662" s="141">
        <v>4093.7260000000001</v>
      </c>
      <c r="G662" s="141">
        <v>0</v>
      </c>
      <c r="H662" s="141">
        <v>0</v>
      </c>
    </row>
    <row r="663" spans="1:8" ht="60">
      <c r="A663" s="22" t="s">
        <v>265</v>
      </c>
      <c r="B663" s="22" t="s">
        <v>259</v>
      </c>
      <c r="C663" s="12" t="s">
        <v>219</v>
      </c>
      <c r="D663" s="31" t="s">
        <v>301</v>
      </c>
      <c r="E663" s="51" t="s">
        <v>302</v>
      </c>
      <c r="F663" s="141">
        <f>F664</f>
        <v>1550.653</v>
      </c>
      <c r="G663" s="141">
        <v>0</v>
      </c>
      <c r="H663" s="141">
        <v>0</v>
      </c>
    </row>
    <row r="664" spans="1:8" ht="72">
      <c r="A664" s="22" t="s">
        <v>265</v>
      </c>
      <c r="B664" s="22" t="s">
        <v>259</v>
      </c>
      <c r="C664" s="12" t="s">
        <v>219</v>
      </c>
      <c r="D664" s="22" t="s">
        <v>304</v>
      </c>
      <c r="E664" s="50" t="s">
        <v>643</v>
      </c>
      <c r="F664" s="141">
        <v>1550.653</v>
      </c>
      <c r="G664" s="141">
        <v>0</v>
      </c>
      <c r="H664" s="141">
        <v>0</v>
      </c>
    </row>
    <row r="665" spans="1:8" ht="48">
      <c r="A665" s="22" t="s">
        <v>265</v>
      </c>
      <c r="B665" s="22" t="s">
        <v>259</v>
      </c>
      <c r="C665" s="12" t="s">
        <v>216</v>
      </c>
      <c r="D665" s="22"/>
      <c r="E665" s="50" t="s">
        <v>217</v>
      </c>
      <c r="F665" s="141">
        <f>F666</f>
        <v>57.167000000000002</v>
      </c>
      <c r="G665" s="141">
        <v>0</v>
      </c>
      <c r="H665" s="141">
        <v>0</v>
      </c>
    </row>
    <row r="666" spans="1:8" ht="60">
      <c r="A666" s="22" t="s">
        <v>265</v>
      </c>
      <c r="B666" s="22" t="s">
        <v>259</v>
      </c>
      <c r="C666" s="12" t="s">
        <v>216</v>
      </c>
      <c r="D666" s="31" t="s">
        <v>301</v>
      </c>
      <c r="E666" s="51" t="s">
        <v>302</v>
      </c>
      <c r="F666" s="141">
        <f>F667</f>
        <v>57.167000000000002</v>
      </c>
      <c r="G666" s="141">
        <v>0</v>
      </c>
      <c r="H666" s="141">
        <v>0</v>
      </c>
    </row>
    <row r="667" spans="1:8" ht="72">
      <c r="A667" s="22" t="s">
        <v>265</v>
      </c>
      <c r="B667" s="22" t="s">
        <v>259</v>
      </c>
      <c r="C667" s="12" t="s">
        <v>216</v>
      </c>
      <c r="D667" s="22" t="s">
        <v>304</v>
      </c>
      <c r="E667" s="50" t="s">
        <v>643</v>
      </c>
      <c r="F667" s="141">
        <v>57.167000000000002</v>
      </c>
      <c r="G667" s="141">
        <v>0</v>
      </c>
      <c r="H667" s="141">
        <v>0</v>
      </c>
    </row>
    <row r="668" spans="1:8" ht="24">
      <c r="A668" s="22" t="s">
        <v>265</v>
      </c>
      <c r="B668" s="22" t="s">
        <v>259</v>
      </c>
      <c r="C668" s="12" t="s">
        <v>190</v>
      </c>
      <c r="D668" s="22"/>
      <c r="E668" s="50" t="s">
        <v>163</v>
      </c>
      <c r="F668" s="141">
        <f>F669+F674+F679</f>
        <v>30936.420999999998</v>
      </c>
      <c r="G668" s="141">
        <f t="shared" ref="G668:H668" si="155">G669+G674+G679</f>
        <v>11248</v>
      </c>
      <c r="H668" s="141">
        <f t="shared" si="155"/>
        <v>11248</v>
      </c>
    </row>
    <row r="669" spans="1:8" ht="48">
      <c r="A669" s="22" t="s">
        <v>265</v>
      </c>
      <c r="B669" s="22" t="s">
        <v>259</v>
      </c>
      <c r="C669" s="12" t="s">
        <v>511</v>
      </c>
      <c r="D669" s="22"/>
      <c r="E669" s="52" t="s">
        <v>233</v>
      </c>
      <c r="F669" s="141">
        <f>F672+F670</f>
        <v>11161.726999999999</v>
      </c>
      <c r="G669" s="141">
        <f>G672</f>
        <v>11248</v>
      </c>
      <c r="H669" s="141">
        <f>H672</f>
        <v>11248</v>
      </c>
    </row>
    <row r="670" spans="1:8" ht="36">
      <c r="A670" s="22" t="s">
        <v>265</v>
      </c>
      <c r="B670" s="22" t="s">
        <v>259</v>
      </c>
      <c r="C670" s="12" t="s">
        <v>511</v>
      </c>
      <c r="D670" s="31" t="s">
        <v>261</v>
      </c>
      <c r="E670" s="51" t="s">
        <v>676</v>
      </c>
      <c r="F670" s="141">
        <f>F671</f>
        <v>1.3</v>
      </c>
      <c r="G670" s="141">
        <f t="shared" ref="G670:H670" si="156">G671</f>
        <v>0</v>
      </c>
      <c r="H670" s="141">
        <f t="shared" si="156"/>
        <v>0</v>
      </c>
    </row>
    <row r="671" spans="1:8">
      <c r="A671" s="22" t="s">
        <v>265</v>
      </c>
      <c r="B671" s="22" t="s">
        <v>259</v>
      </c>
      <c r="C671" s="12" t="s">
        <v>511</v>
      </c>
      <c r="D671" s="22" t="s">
        <v>263</v>
      </c>
      <c r="E671" s="50" t="s">
        <v>673</v>
      </c>
      <c r="F671" s="141">
        <v>1.3</v>
      </c>
      <c r="G671" s="141">
        <v>0</v>
      </c>
      <c r="H671" s="141">
        <v>0</v>
      </c>
    </row>
    <row r="672" spans="1:8" ht="36">
      <c r="A672" s="22" t="s">
        <v>265</v>
      </c>
      <c r="B672" s="22" t="s">
        <v>259</v>
      </c>
      <c r="C672" s="12" t="s">
        <v>511</v>
      </c>
      <c r="D672" s="34" t="s">
        <v>301</v>
      </c>
      <c r="E672" s="51" t="s">
        <v>674</v>
      </c>
      <c r="F672" s="141">
        <f t="shared" ref="F672" si="157">F673</f>
        <v>11160.427</v>
      </c>
      <c r="G672" s="141">
        <f t="shared" ref="G672:H672" si="158">G673</f>
        <v>11248</v>
      </c>
      <c r="H672" s="141">
        <f t="shared" si="158"/>
        <v>11248</v>
      </c>
    </row>
    <row r="673" spans="1:8" ht="72">
      <c r="A673" s="22" t="s">
        <v>265</v>
      </c>
      <c r="B673" s="22" t="s">
        <v>259</v>
      </c>
      <c r="C673" s="12" t="s">
        <v>511</v>
      </c>
      <c r="D673" s="22" t="s">
        <v>304</v>
      </c>
      <c r="E673" s="50" t="s">
        <v>643</v>
      </c>
      <c r="F673" s="141">
        <v>11160.427</v>
      </c>
      <c r="G673" s="141">
        <v>11248</v>
      </c>
      <c r="H673" s="141">
        <v>11248</v>
      </c>
    </row>
    <row r="674" spans="1:8" ht="48">
      <c r="A674" s="22" t="s">
        <v>265</v>
      </c>
      <c r="B674" s="22" t="s">
        <v>259</v>
      </c>
      <c r="C674" s="12" t="s">
        <v>220</v>
      </c>
      <c r="D674" s="22"/>
      <c r="E674" s="50" t="s">
        <v>223</v>
      </c>
      <c r="F674" s="141">
        <f>F675+F677</f>
        <v>19579.620999999999</v>
      </c>
      <c r="G674" s="141">
        <v>0</v>
      </c>
      <c r="H674" s="141">
        <v>0</v>
      </c>
    </row>
    <row r="675" spans="1:8">
      <c r="A675" s="22" t="s">
        <v>265</v>
      </c>
      <c r="B675" s="22" t="s">
        <v>259</v>
      </c>
      <c r="C675" s="12" t="s">
        <v>220</v>
      </c>
      <c r="D675" s="22">
        <v>500</v>
      </c>
      <c r="E675" s="50" t="s">
        <v>310</v>
      </c>
      <c r="F675" s="141">
        <f>F676</f>
        <v>15505.061</v>
      </c>
      <c r="G675" s="141">
        <v>0</v>
      </c>
      <c r="H675" s="141">
        <v>0</v>
      </c>
    </row>
    <row r="676" spans="1:8">
      <c r="A676" s="22" t="s">
        <v>265</v>
      </c>
      <c r="B676" s="22" t="s">
        <v>259</v>
      </c>
      <c r="C676" s="12" t="s">
        <v>220</v>
      </c>
      <c r="D676" s="27" t="s">
        <v>311</v>
      </c>
      <c r="E676" s="60" t="s">
        <v>312</v>
      </c>
      <c r="F676" s="141">
        <v>15505.061</v>
      </c>
      <c r="G676" s="141">
        <v>0</v>
      </c>
      <c r="H676" s="141">
        <v>0</v>
      </c>
    </row>
    <row r="677" spans="1:8" ht="60">
      <c r="A677" s="22" t="s">
        <v>265</v>
      </c>
      <c r="B677" s="22" t="s">
        <v>259</v>
      </c>
      <c r="C677" s="12" t="s">
        <v>220</v>
      </c>
      <c r="D677" s="31" t="s">
        <v>301</v>
      </c>
      <c r="E677" s="51" t="s">
        <v>302</v>
      </c>
      <c r="F677" s="141">
        <f>F678</f>
        <v>4074.56</v>
      </c>
      <c r="G677" s="141">
        <v>0</v>
      </c>
      <c r="H677" s="141">
        <v>0</v>
      </c>
    </row>
    <row r="678" spans="1:8" ht="72">
      <c r="A678" s="22" t="s">
        <v>265</v>
      </c>
      <c r="B678" s="22" t="s">
        <v>259</v>
      </c>
      <c r="C678" s="12" t="s">
        <v>220</v>
      </c>
      <c r="D678" s="22" t="s">
        <v>304</v>
      </c>
      <c r="E678" s="50" t="s">
        <v>643</v>
      </c>
      <c r="F678" s="141">
        <v>4074.56</v>
      </c>
      <c r="G678" s="141">
        <v>0</v>
      </c>
      <c r="H678" s="141">
        <v>0</v>
      </c>
    </row>
    <row r="679" spans="1:8" ht="48">
      <c r="A679" s="22" t="s">
        <v>265</v>
      </c>
      <c r="B679" s="22" t="s">
        <v>259</v>
      </c>
      <c r="C679" s="12" t="s">
        <v>221</v>
      </c>
      <c r="D679" s="22"/>
      <c r="E679" s="50" t="s">
        <v>222</v>
      </c>
      <c r="F679" s="141">
        <f>F680</f>
        <v>195.07300000000001</v>
      </c>
      <c r="G679" s="141">
        <v>0</v>
      </c>
      <c r="H679" s="141">
        <v>0</v>
      </c>
    </row>
    <row r="680" spans="1:8" ht="60">
      <c r="A680" s="22" t="s">
        <v>265</v>
      </c>
      <c r="B680" s="22" t="s">
        <v>259</v>
      </c>
      <c r="C680" s="12" t="s">
        <v>221</v>
      </c>
      <c r="D680" s="31" t="s">
        <v>301</v>
      </c>
      <c r="E680" s="51" t="s">
        <v>302</v>
      </c>
      <c r="F680" s="141">
        <f>F681</f>
        <v>195.07300000000001</v>
      </c>
      <c r="G680" s="141">
        <v>0</v>
      </c>
      <c r="H680" s="141">
        <v>0</v>
      </c>
    </row>
    <row r="681" spans="1:8" ht="72">
      <c r="A681" s="22" t="s">
        <v>265</v>
      </c>
      <c r="B681" s="22" t="s">
        <v>259</v>
      </c>
      <c r="C681" s="12" t="s">
        <v>221</v>
      </c>
      <c r="D681" s="22" t="s">
        <v>304</v>
      </c>
      <c r="E681" s="50" t="s">
        <v>643</v>
      </c>
      <c r="F681" s="141">
        <v>195.07300000000001</v>
      </c>
      <c r="G681" s="141">
        <v>0</v>
      </c>
      <c r="H681" s="141">
        <v>0</v>
      </c>
    </row>
    <row r="682" spans="1:8" ht="36">
      <c r="A682" s="22" t="s">
        <v>265</v>
      </c>
      <c r="B682" s="22" t="s">
        <v>259</v>
      </c>
      <c r="C682" s="12" t="s">
        <v>188</v>
      </c>
      <c r="D682" s="22"/>
      <c r="E682" s="50" t="s">
        <v>164</v>
      </c>
      <c r="F682" s="141">
        <f>F683</f>
        <v>520</v>
      </c>
      <c r="G682" s="141">
        <f t="shared" ref="G682:H685" si="159">G683</f>
        <v>520</v>
      </c>
      <c r="H682" s="141">
        <f t="shared" si="159"/>
        <v>520</v>
      </c>
    </row>
    <row r="683" spans="1:8" ht="36">
      <c r="A683" s="22" t="s">
        <v>265</v>
      </c>
      <c r="B683" s="22" t="s">
        <v>259</v>
      </c>
      <c r="C683" s="12" t="s">
        <v>189</v>
      </c>
      <c r="D683" s="22"/>
      <c r="E683" s="50" t="s">
        <v>165</v>
      </c>
      <c r="F683" s="141">
        <f>F684</f>
        <v>520</v>
      </c>
      <c r="G683" s="141">
        <f t="shared" si="159"/>
        <v>520</v>
      </c>
      <c r="H683" s="141">
        <f t="shared" si="159"/>
        <v>520</v>
      </c>
    </row>
    <row r="684" spans="1:8" ht="72">
      <c r="A684" s="22" t="s">
        <v>265</v>
      </c>
      <c r="B684" s="22" t="s">
        <v>259</v>
      </c>
      <c r="C684" s="12" t="s">
        <v>512</v>
      </c>
      <c r="D684" s="22"/>
      <c r="E684" s="50" t="s">
        <v>322</v>
      </c>
      <c r="F684" s="141">
        <f>F685</f>
        <v>520</v>
      </c>
      <c r="G684" s="141">
        <f t="shared" si="159"/>
        <v>520</v>
      </c>
      <c r="H684" s="141">
        <f t="shared" si="159"/>
        <v>520</v>
      </c>
    </row>
    <row r="685" spans="1:8" ht="36">
      <c r="A685" s="22" t="s">
        <v>265</v>
      </c>
      <c r="B685" s="22" t="s">
        <v>259</v>
      </c>
      <c r="C685" s="12" t="s">
        <v>512</v>
      </c>
      <c r="D685" s="34" t="s">
        <v>301</v>
      </c>
      <c r="E685" s="51" t="s">
        <v>674</v>
      </c>
      <c r="F685" s="141">
        <f>F686</f>
        <v>520</v>
      </c>
      <c r="G685" s="141">
        <f t="shared" si="159"/>
        <v>520</v>
      </c>
      <c r="H685" s="141">
        <f t="shared" si="159"/>
        <v>520</v>
      </c>
    </row>
    <row r="686" spans="1:8" ht="72">
      <c r="A686" s="22" t="s">
        <v>265</v>
      </c>
      <c r="B686" s="22" t="s">
        <v>259</v>
      </c>
      <c r="C686" s="12" t="s">
        <v>512</v>
      </c>
      <c r="D686" s="22" t="s">
        <v>304</v>
      </c>
      <c r="E686" s="50" t="s">
        <v>643</v>
      </c>
      <c r="F686" s="141">
        <v>520</v>
      </c>
      <c r="G686" s="141">
        <v>520</v>
      </c>
      <c r="H686" s="141">
        <v>520</v>
      </c>
    </row>
    <row r="687" spans="1:8" ht="24">
      <c r="A687" s="25" t="s">
        <v>265</v>
      </c>
      <c r="B687" s="26" t="s">
        <v>252</v>
      </c>
      <c r="C687" s="26"/>
      <c r="D687" s="25"/>
      <c r="E687" s="54" t="s">
        <v>723</v>
      </c>
      <c r="F687" s="139">
        <f>F688</f>
        <v>1.2</v>
      </c>
      <c r="G687" s="139">
        <f t="shared" ref="G687:H691" si="160">G688</f>
        <v>0</v>
      </c>
      <c r="H687" s="139">
        <f t="shared" si="160"/>
        <v>0</v>
      </c>
    </row>
    <row r="688" spans="1:8" ht="24">
      <c r="A688" s="22" t="s">
        <v>265</v>
      </c>
      <c r="B688" s="12" t="s">
        <v>252</v>
      </c>
      <c r="C688" s="12" t="s">
        <v>133</v>
      </c>
      <c r="D688" s="12"/>
      <c r="E688" s="50" t="s">
        <v>69</v>
      </c>
      <c r="F688" s="141">
        <f>F689</f>
        <v>1.2</v>
      </c>
      <c r="G688" s="141">
        <f t="shared" si="160"/>
        <v>0</v>
      </c>
      <c r="H688" s="141">
        <f t="shared" si="160"/>
        <v>0</v>
      </c>
    </row>
    <row r="689" spans="1:8" ht="48">
      <c r="A689" s="22" t="s">
        <v>265</v>
      </c>
      <c r="B689" s="12" t="s">
        <v>252</v>
      </c>
      <c r="C689" s="12" t="s">
        <v>406</v>
      </c>
      <c r="D689" s="12"/>
      <c r="E689" s="50" t="s">
        <v>407</v>
      </c>
      <c r="F689" s="141">
        <f>F690</f>
        <v>1.2</v>
      </c>
      <c r="G689" s="141">
        <f t="shared" si="160"/>
        <v>0</v>
      </c>
      <c r="H689" s="141">
        <f t="shared" si="160"/>
        <v>0</v>
      </c>
    </row>
    <row r="690" spans="1:8" ht="24">
      <c r="A690" s="22" t="s">
        <v>265</v>
      </c>
      <c r="B690" s="12" t="s">
        <v>252</v>
      </c>
      <c r="C690" s="12" t="s">
        <v>786</v>
      </c>
      <c r="D690" s="12"/>
      <c r="E690" s="50" t="s">
        <v>787</v>
      </c>
      <c r="F690" s="141">
        <f>F691</f>
        <v>1.2</v>
      </c>
      <c r="G690" s="141">
        <f t="shared" si="160"/>
        <v>0</v>
      </c>
      <c r="H690" s="141">
        <f t="shared" si="160"/>
        <v>0</v>
      </c>
    </row>
    <row r="691" spans="1:8" ht="60">
      <c r="A691" s="22" t="s">
        <v>265</v>
      </c>
      <c r="B691" s="12" t="s">
        <v>252</v>
      </c>
      <c r="C691" s="12" t="s">
        <v>786</v>
      </c>
      <c r="D691" s="31" t="s">
        <v>301</v>
      </c>
      <c r="E691" s="51" t="s">
        <v>302</v>
      </c>
      <c r="F691" s="141">
        <f>F692</f>
        <v>1.2</v>
      </c>
      <c r="G691" s="141">
        <f t="shared" si="160"/>
        <v>0</v>
      </c>
      <c r="H691" s="141">
        <f t="shared" si="160"/>
        <v>0</v>
      </c>
    </row>
    <row r="692" spans="1:8" ht="24">
      <c r="A692" s="22" t="s">
        <v>265</v>
      </c>
      <c r="B692" s="12" t="s">
        <v>252</v>
      </c>
      <c r="C692" s="12" t="s">
        <v>786</v>
      </c>
      <c r="D692" s="22">
        <v>612</v>
      </c>
      <c r="E692" s="50" t="s">
        <v>552</v>
      </c>
      <c r="F692" s="141">
        <v>1.2</v>
      </c>
      <c r="G692" s="141">
        <v>0</v>
      </c>
      <c r="H692" s="141">
        <v>0</v>
      </c>
    </row>
    <row r="693" spans="1:8">
      <c r="A693" s="25">
        <v>10</v>
      </c>
      <c r="B693" s="26" t="s">
        <v>253</v>
      </c>
      <c r="C693" s="26"/>
      <c r="D693" s="25"/>
      <c r="E693" s="49" t="s">
        <v>323</v>
      </c>
      <c r="F693" s="139">
        <f>F694+F728+F700+F745</f>
        <v>53251.065999999999</v>
      </c>
      <c r="G693" s="139">
        <f>G694+G728+G700+G745</f>
        <v>48325.5</v>
      </c>
      <c r="H693" s="139">
        <f>H694+H728+H700+H745</f>
        <v>64749</v>
      </c>
    </row>
    <row r="694" spans="1:8">
      <c r="A694" s="108">
        <v>10</v>
      </c>
      <c r="B694" s="108" t="s">
        <v>259</v>
      </c>
      <c r="C694" s="106"/>
      <c r="D694" s="108"/>
      <c r="E694" s="107" t="s">
        <v>29</v>
      </c>
      <c r="F694" s="140">
        <f t="shared" ref="F694:H695" si="161">F695</f>
        <v>4869.0540000000001</v>
      </c>
      <c r="G694" s="140">
        <f t="shared" si="161"/>
        <v>4244.3</v>
      </c>
      <c r="H694" s="140">
        <f t="shared" si="161"/>
        <v>4244.3</v>
      </c>
    </row>
    <row r="695" spans="1:8">
      <c r="A695" s="22">
        <v>10</v>
      </c>
      <c r="B695" s="22" t="s">
        <v>259</v>
      </c>
      <c r="C695" s="12" t="s">
        <v>133</v>
      </c>
      <c r="D695" s="12"/>
      <c r="E695" s="55" t="s">
        <v>69</v>
      </c>
      <c r="F695" s="141">
        <f t="shared" si="161"/>
        <v>4869.0540000000001</v>
      </c>
      <c r="G695" s="141">
        <f t="shared" si="161"/>
        <v>4244.3</v>
      </c>
      <c r="H695" s="141">
        <f t="shared" si="161"/>
        <v>4244.3</v>
      </c>
    </row>
    <row r="696" spans="1:8" ht="24">
      <c r="A696" s="22">
        <v>10</v>
      </c>
      <c r="B696" s="22" t="s">
        <v>259</v>
      </c>
      <c r="C696" s="12" t="s">
        <v>543</v>
      </c>
      <c r="D696" s="22"/>
      <c r="E696" s="50" t="s">
        <v>544</v>
      </c>
      <c r="F696" s="141">
        <f>F699</f>
        <v>4869.0540000000001</v>
      </c>
      <c r="G696" s="141">
        <f>G699</f>
        <v>4244.3</v>
      </c>
      <c r="H696" s="141">
        <f>H699</f>
        <v>4244.3</v>
      </c>
    </row>
    <row r="697" spans="1:8" ht="24">
      <c r="A697" s="22">
        <v>10</v>
      </c>
      <c r="B697" s="22" t="s">
        <v>259</v>
      </c>
      <c r="C697" s="12" t="s">
        <v>514</v>
      </c>
      <c r="D697" s="31"/>
      <c r="E697" s="51" t="s">
        <v>545</v>
      </c>
      <c r="F697" s="141">
        <f t="shared" ref="F697:H698" si="162">F698</f>
        <v>4869.0540000000001</v>
      </c>
      <c r="G697" s="141">
        <f t="shared" si="162"/>
        <v>4244.3</v>
      </c>
      <c r="H697" s="141">
        <f t="shared" si="162"/>
        <v>4244.3</v>
      </c>
    </row>
    <row r="698" spans="1:8" ht="24">
      <c r="A698" s="22">
        <v>10</v>
      </c>
      <c r="B698" s="22" t="s">
        <v>259</v>
      </c>
      <c r="C698" s="12" t="s">
        <v>514</v>
      </c>
      <c r="D698" s="31" t="s">
        <v>573</v>
      </c>
      <c r="E698" s="51" t="s">
        <v>14</v>
      </c>
      <c r="F698" s="141">
        <f t="shared" si="162"/>
        <v>4869.0540000000001</v>
      </c>
      <c r="G698" s="141">
        <f t="shared" si="162"/>
        <v>4244.3</v>
      </c>
      <c r="H698" s="141">
        <f t="shared" si="162"/>
        <v>4244.3</v>
      </c>
    </row>
    <row r="699" spans="1:8" ht="24">
      <c r="A699" s="22" t="s">
        <v>324</v>
      </c>
      <c r="B699" s="22" t="s">
        <v>259</v>
      </c>
      <c r="C699" s="12" t="s">
        <v>514</v>
      </c>
      <c r="D699" s="22">
        <v>312</v>
      </c>
      <c r="E699" s="50" t="s">
        <v>558</v>
      </c>
      <c r="F699" s="141">
        <v>4869.0540000000001</v>
      </c>
      <c r="G699" s="141">
        <v>4244.3</v>
      </c>
      <c r="H699" s="141">
        <v>4244.3</v>
      </c>
    </row>
    <row r="700" spans="1:8">
      <c r="A700" s="25" t="s">
        <v>324</v>
      </c>
      <c r="B700" s="25" t="s">
        <v>325</v>
      </c>
      <c r="C700" s="26"/>
      <c r="D700" s="25"/>
      <c r="E700" s="50" t="s">
        <v>326</v>
      </c>
      <c r="F700" s="139">
        <f>F707+F719+F701</f>
        <v>16515.919000000002</v>
      </c>
      <c r="G700" s="139">
        <f>G707+G719+G701</f>
        <v>12261.3</v>
      </c>
      <c r="H700" s="139">
        <f>H707+H719+H701</f>
        <v>12325.6</v>
      </c>
    </row>
    <row r="701" spans="1:8" ht="36">
      <c r="A701" s="22" t="s">
        <v>324</v>
      </c>
      <c r="B701" s="22" t="s">
        <v>325</v>
      </c>
      <c r="C701" s="12" t="s">
        <v>141</v>
      </c>
      <c r="D701" s="22"/>
      <c r="E701" s="50" t="s">
        <v>113</v>
      </c>
      <c r="F701" s="146">
        <f t="shared" ref="F701:H705" si="163">F702</f>
        <v>516.67700000000002</v>
      </c>
      <c r="G701" s="146">
        <f t="shared" si="163"/>
        <v>420</v>
      </c>
      <c r="H701" s="146">
        <f t="shared" si="163"/>
        <v>420</v>
      </c>
    </row>
    <row r="702" spans="1:8">
      <c r="A702" s="22" t="s">
        <v>324</v>
      </c>
      <c r="B702" s="22" t="s">
        <v>325</v>
      </c>
      <c r="C702" s="12" t="s">
        <v>151</v>
      </c>
      <c r="D702" s="22"/>
      <c r="E702" s="50" t="s">
        <v>563</v>
      </c>
      <c r="F702" s="146">
        <f t="shared" si="163"/>
        <v>516.67700000000002</v>
      </c>
      <c r="G702" s="146">
        <f t="shared" si="163"/>
        <v>420</v>
      </c>
      <c r="H702" s="146">
        <f t="shared" si="163"/>
        <v>420</v>
      </c>
    </row>
    <row r="703" spans="1:8" ht="24">
      <c r="A703" s="22" t="s">
        <v>324</v>
      </c>
      <c r="B703" s="22" t="s">
        <v>325</v>
      </c>
      <c r="C703" s="12" t="s">
        <v>152</v>
      </c>
      <c r="D703" s="22"/>
      <c r="E703" s="50" t="s">
        <v>394</v>
      </c>
      <c r="F703" s="146">
        <f t="shared" si="163"/>
        <v>516.67700000000002</v>
      </c>
      <c r="G703" s="146">
        <f t="shared" si="163"/>
        <v>420</v>
      </c>
      <c r="H703" s="146">
        <f t="shared" si="163"/>
        <v>420</v>
      </c>
    </row>
    <row r="704" spans="1:8" ht="60">
      <c r="A704" s="22" t="s">
        <v>324</v>
      </c>
      <c r="B704" s="22" t="s">
        <v>325</v>
      </c>
      <c r="C704" s="12" t="s">
        <v>317</v>
      </c>
      <c r="D704" s="22"/>
      <c r="E704" s="50" t="s">
        <v>116</v>
      </c>
      <c r="F704" s="146">
        <f t="shared" si="163"/>
        <v>516.67700000000002</v>
      </c>
      <c r="G704" s="146">
        <f t="shared" si="163"/>
        <v>420</v>
      </c>
      <c r="H704" s="146">
        <f t="shared" si="163"/>
        <v>420</v>
      </c>
    </row>
    <row r="705" spans="1:8" ht="24">
      <c r="A705" s="22" t="s">
        <v>324</v>
      </c>
      <c r="B705" s="22" t="s">
        <v>325</v>
      </c>
      <c r="C705" s="12" t="s">
        <v>317</v>
      </c>
      <c r="D705" s="31" t="s">
        <v>573</v>
      </c>
      <c r="E705" s="51" t="s">
        <v>14</v>
      </c>
      <c r="F705" s="146">
        <f t="shared" si="163"/>
        <v>516.67700000000002</v>
      </c>
      <c r="G705" s="146">
        <f t="shared" si="163"/>
        <v>420</v>
      </c>
      <c r="H705" s="146">
        <f t="shared" si="163"/>
        <v>420</v>
      </c>
    </row>
    <row r="706" spans="1:8" ht="36">
      <c r="A706" s="22" t="s">
        <v>324</v>
      </c>
      <c r="B706" s="22" t="s">
        <v>325</v>
      </c>
      <c r="C706" s="12" t="s">
        <v>317</v>
      </c>
      <c r="D706" s="22">
        <v>313</v>
      </c>
      <c r="E706" s="50" t="s">
        <v>65</v>
      </c>
      <c r="F706" s="146">
        <v>516.67700000000002</v>
      </c>
      <c r="G706" s="146">
        <v>420</v>
      </c>
      <c r="H706" s="146">
        <v>420</v>
      </c>
    </row>
    <row r="707" spans="1:8" ht="24">
      <c r="A707" s="22" t="s">
        <v>324</v>
      </c>
      <c r="B707" s="22" t="s">
        <v>325</v>
      </c>
      <c r="C707" s="12" t="s">
        <v>417</v>
      </c>
      <c r="D707" s="12"/>
      <c r="E707" s="50" t="s">
        <v>109</v>
      </c>
      <c r="F707" s="141">
        <f t="shared" ref="F707:H708" si="164">F708</f>
        <v>5111.2420000000002</v>
      </c>
      <c r="G707" s="141">
        <f t="shared" si="164"/>
        <v>1293.3</v>
      </c>
      <c r="H707" s="141">
        <f t="shared" si="164"/>
        <v>1357.6</v>
      </c>
    </row>
    <row r="708" spans="1:8" ht="24">
      <c r="A708" s="22" t="s">
        <v>324</v>
      </c>
      <c r="B708" s="22" t="s">
        <v>325</v>
      </c>
      <c r="C708" s="12" t="s">
        <v>549</v>
      </c>
      <c r="D708" s="12"/>
      <c r="E708" s="50" t="s">
        <v>357</v>
      </c>
      <c r="F708" s="141">
        <f>F709</f>
        <v>5111.2420000000002</v>
      </c>
      <c r="G708" s="141">
        <f t="shared" si="164"/>
        <v>1293.3</v>
      </c>
      <c r="H708" s="141">
        <f t="shared" si="164"/>
        <v>1357.6</v>
      </c>
    </row>
    <row r="709" spans="1:8" ht="24">
      <c r="A709" s="22" t="s">
        <v>324</v>
      </c>
      <c r="B709" s="22" t="s">
        <v>325</v>
      </c>
      <c r="C709" s="12" t="s">
        <v>550</v>
      </c>
      <c r="D709" s="12"/>
      <c r="E709" s="50" t="s">
        <v>112</v>
      </c>
      <c r="F709" s="146">
        <f>F710+F713+F716</f>
        <v>5111.2420000000002</v>
      </c>
      <c r="G709" s="146">
        <f t="shared" ref="G709:H709" si="165">G710+G713+G716</f>
        <v>1293.3</v>
      </c>
      <c r="H709" s="146">
        <f t="shared" si="165"/>
        <v>1357.6</v>
      </c>
    </row>
    <row r="710" spans="1:8" ht="24">
      <c r="A710" s="22" t="s">
        <v>324</v>
      </c>
      <c r="B710" s="22" t="s">
        <v>325</v>
      </c>
      <c r="C710" s="12" t="s">
        <v>31</v>
      </c>
      <c r="D710" s="12"/>
      <c r="E710" s="50" t="s">
        <v>32</v>
      </c>
      <c r="F710" s="146">
        <f t="shared" ref="F710:H711" si="166">F711</f>
        <v>5110.2420000000002</v>
      </c>
      <c r="G710" s="146">
        <f t="shared" si="166"/>
        <v>1060</v>
      </c>
      <c r="H710" s="146">
        <f t="shared" si="166"/>
        <v>1124.3</v>
      </c>
    </row>
    <row r="711" spans="1:8" ht="24">
      <c r="A711" s="22" t="s">
        <v>324</v>
      </c>
      <c r="B711" s="22" t="s">
        <v>325</v>
      </c>
      <c r="C711" s="12" t="s">
        <v>31</v>
      </c>
      <c r="D711" s="31" t="s">
        <v>573</v>
      </c>
      <c r="E711" s="51" t="s">
        <v>14</v>
      </c>
      <c r="F711" s="146">
        <f t="shared" si="166"/>
        <v>5110.2420000000002</v>
      </c>
      <c r="G711" s="146">
        <f t="shared" si="166"/>
        <v>1060</v>
      </c>
      <c r="H711" s="146">
        <f t="shared" si="166"/>
        <v>1124.3</v>
      </c>
    </row>
    <row r="712" spans="1:8" ht="24">
      <c r="A712" s="22" t="s">
        <v>324</v>
      </c>
      <c r="B712" s="22" t="s">
        <v>325</v>
      </c>
      <c r="C712" s="12" t="s">
        <v>31</v>
      </c>
      <c r="D712" s="22" t="s">
        <v>122</v>
      </c>
      <c r="E712" s="50" t="s">
        <v>123</v>
      </c>
      <c r="F712" s="146">
        <v>5110.2420000000002</v>
      </c>
      <c r="G712" s="146">
        <v>1060</v>
      </c>
      <c r="H712" s="146">
        <v>1124.3</v>
      </c>
    </row>
    <row r="713" spans="1:8" ht="36">
      <c r="A713" s="22">
        <v>10</v>
      </c>
      <c r="B713" s="22" t="s">
        <v>325</v>
      </c>
      <c r="C713" s="12" t="s">
        <v>685</v>
      </c>
      <c r="D713" s="22"/>
      <c r="E713" s="50" t="s">
        <v>667</v>
      </c>
      <c r="F713" s="146">
        <f t="shared" ref="F713:H714" si="167">F714</f>
        <v>1</v>
      </c>
      <c r="G713" s="146">
        <f t="shared" si="167"/>
        <v>1</v>
      </c>
      <c r="H713" s="146">
        <f t="shared" si="167"/>
        <v>1</v>
      </c>
    </row>
    <row r="714" spans="1:8" ht="24">
      <c r="A714" s="22">
        <v>10</v>
      </c>
      <c r="B714" s="22" t="s">
        <v>325</v>
      </c>
      <c r="C714" s="12" t="s">
        <v>685</v>
      </c>
      <c r="D714" s="31" t="s">
        <v>573</v>
      </c>
      <c r="E714" s="51" t="s">
        <v>14</v>
      </c>
      <c r="F714" s="146">
        <f t="shared" si="167"/>
        <v>1</v>
      </c>
      <c r="G714" s="146">
        <f t="shared" si="167"/>
        <v>1</v>
      </c>
      <c r="H714" s="146">
        <f t="shared" si="167"/>
        <v>1</v>
      </c>
    </row>
    <row r="715" spans="1:8" ht="24">
      <c r="A715" s="22">
        <v>10</v>
      </c>
      <c r="B715" s="22" t="s">
        <v>325</v>
      </c>
      <c r="C715" s="12" t="s">
        <v>685</v>
      </c>
      <c r="D715" s="22" t="s">
        <v>122</v>
      </c>
      <c r="E715" s="50" t="s">
        <v>123</v>
      </c>
      <c r="F715" s="146">
        <v>1</v>
      </c>
      <c r="G715" s="146">
        <v>1</v>
      </c>
      <c r="H715" s="146">
        <v>1</v>
      </c>
    </row>
    <row r="716" spans="1:8" ht="36">
      <c r="A716" s="22">
        <v>10</v>
      </c>
      <c r="B716" s="22" t="s">
        <v>325</v>
      </c>
      <c r="C716" s="12" t="s">
        <v>684</v>
      </c>
      <c r="D716" s="22"/>
      <c r="E716" s="50" t="s">
        <v>668</v>
      </c>
      <c r="F716" s="146">
        <f t="shared" ref="F716:H717" si="168">F717</f>
        <v>0</v>
      </c>
      <c r="G716" s="146">
        <f t="shared" si="168"/>
        <v>232.3</v>
      </c>
      <c r="H716" s="146">
        <f t="shared" si="168"/>
        <v>232.3</v>
      </c>
    </row>
    <row r="717" spans="1:8" ht="24">
      <c r="A717" s="22" t="s">
        <v>324</v>
      </c>
      <c r="B717" s="22" t="s">
        <v>325</v>
      </c>
      <c r="C717" s="12" t="s">
        <v>684</v>
      </c>
      <c r="D717" s="31" t="s">
        <v>573</v>
      </c>
      <c r="E717" s="51" t="s">
        <v>14</v>
      </c>
      <c r="F717" s="146">
        <f t="shared" si="168"/>
        <v>0</v>
      </c>
      <c r="G717" s="146">
        <f t="shared" si="168"/>
        <v>232.3</v>
      </c>
      <c r="H717" s="146">
        <f t="shared" si="168"/>
        <v>232.3</v>
      </c>
    </row>
    <row r="718" spans="1:8" ht="24">
      <c r="A718" s="22" t="s">
        <v>324</v>
      </c>
      <c r="B718" s="22" t="s">
        <v>325</v>
      </c>
      <c r="C718" s="12" t="s">
        <v>684</v>
      </c>
      <c r="D718" s="22" t="s">
        <v>122</v>
      </c>
      <c r="E718" s="50" t="s">
        <v>123</v>
      </c>
      <c r="F718" s="146">
        <v>0</v>
      </c>
      <c r="G718" s="146">
        <v>232.3</v>
      </c>
      <c r="H718" s="146">
        <v>232.3</v>
      </c>
    </row>
    <row r="719" spans="1:8" ht="24">
      <c r="A719" s="22" t="s">
        <v>324</v>
      </c>
      <c r="B719" s="22" t="s">
        <v>325</v>
      </c>
      <c r="C719" s="12" t="s">
        <v>133</v>
      </c>
      <c r="D719" s="12"/>
      <c r="E719" s="50" t="s">
        <v>69</v>
      </c>
      <c r="F719" s="141">
        <f>F724+F720</f>
        <v>10888</v>
      </c>
      <c r="G719" s="141">
        <f>G724</f>
        <v>10548</v>
      </c>
      <c r="H719" s="141">
        <f>H724</f>
        <v>10548</v>
      </c>
    </row>
    <row r="720" spans="1:8" ht="24">
      <c r="A720" s="22" t="s">
        <v>324</v>
      </c>
      <c r="B720" s="22" t="s">
        <v>325</v>
      </c>
      <c r="C720" s="12" t="s">
        <v>185</v>
      </c>
      <c r="D720" s="12"/>
      <c r="E720" s="50" t="s">
        <v>186</v>
      </c>
      <c r="F720" s="141">
        <f>F721</f>
        <v>340</v>
      </c>
      <c r="G720" s="141">
        <f t="shared" ref="G720:H722" si="169">G721</f>
        <v>0</v>
      </c>
      <c r="H720" s="141">
        <f t="shared" si="169"/>
        <v>0</v>
      </c>
    </row>
    <row r="721" spans="1:8" ht="24">
      <c r="A721" s="22" t="s">
        <v>324</v>
      </c>
      <c r="B721" s="22" t="s">
        <v>325</v>
      </c>
      <c r="C721" s="12" t="s">
        <v>346</v>
      </c>
      <c r="D721" s="22"/>
      <c r="E721" s="50" t="s">
        <v>562</v>
      </c>
      <c r="F721" s="141">
        <f>F722</f>
        <v>340</v>
      </c>
      <c r="G721" s="141">
        <f t="shared" si="169"/>
        <v>0</v>
      </c>
      <c r="H721" s="141">
        <f t="shared" si="169"/>
        <v>0</v>
      </c>
    </row>
    <row r="722" spans="1:8" ht="24">
      <c r="A722" s="22" t="s">
        <v>324</v>
      </c>
      <c r="B722" s="22" t="s">
        <v>325</v>
      </c>
      <c r="C722" s="12" t="s">
        <v>346</v>
      </c>
      <c r="D722" s="31" t="s">
        <v>573</v>
      </c>
      <c r="E722" s="51" t="s">
        <v>14</v>
      </c>
      <c r="F722" s="141">
        <f>F723</f>
        <v>340</v>
      </c>
      <c r="G722" s="141">
        <f t="shared" si="169"/>
        <v>0</v>
      </c>
      <c r="H722" s="141">
        <f t="shared" si="169"/>
        <v>0</v>
      </c>
    </row>
    <row r="723" spans="1:8" ht="48">
      <c r="A723" s="22" t="s">
        <v>324</v>
      </c>
      <c r="B723" s="22" t="s">
        <v>325</v>
      </c>
      <c r="C723" s="12" t="s">
        <v>346</v>
      </c>
      <c r="D723" s="12" t="s">
        <v>788</v>
      </c>
      <c r="E723" s="50" t="s">
        <v>789</v>
      </c>
      <c r="F723" s="141">
        <v>340</v>
      </c>
      <c r="G723" s="141">
        <v>0</v>
      </c>
      <c r="H723" s="141">
        <v>0</v>
      </c>
    </row>
    <row r="724" spans="1:8" ht="36">
      <c r="A724" s="22" t="s">
        <v>324</v>
      </c>
      <c r="B724" s="22" t="s">
        <v>325</v>
      </c>
      <c r="C724" s="12" t="s">
        <v>430</v>
      </c>
      <c r="D724" s="12"/>
      <c r="E724" s="50" t="s">
        <v>70</v>
      </c>
      <c r="F724" s="141">
        <f t="shared" ref="F724:H726" si="170">F725</f>
        <v>10548</v>
      </c>
      <c r="G724" s="141">
        <f t="shared" si="170"/>
        <v>10548</v>
      </c>
      <c r="H724" s="141">
        <f t="shared" si="170"/>
        <v>10548</v>
      </c>
    </row>
    <row r="725" spans="1:8" ht="108">
      <c r="A725" s="22" t="s">
        <v>324</v>
      </c>
      <c r="B725" s="22" t="s">
        <v>325</v>
      </c>
      <c r="C725" s="12" t="s">
        <v>517</v>
      </c>
      <c r="D725" s="22"/>
      <c r="E725" s="50" t="s">
        <v>131</v>
      </c>
      <c r="F725" s="141">
        <f t="shared" si="170"/>
        <v>10548</v>
      </c>
      <c r="G725" s="141">
        <f t="shared" si="170"/>
        <v>10548</v>
      </c>
      <c r="H725" s="141">
        <f t="shared" si="170"/>
        <v>10548</v>
      </c>
    </row>
    <row r="726" spans="1:8" ht="24">
      <c r="A726" s="22" t="s">
        <v>324</v>
      </c>
      <c r="B726" s="22" t="s">
        <v>325</v>
      </c>
      <c r="C726" s="12" t="s">
        <v>517</v>
      </c>
      <c r="D726" s="31" t="s">
        <v>573</v>
      </c>
      <c r="E726" s="51" t="s">
        <v>14</v>
      </c>
      <c r="F726" s="141">
        <f t="shared" si="170"/>
        <v>10548</v>
      </c>
      <c r="G726" s="141">
        <f t="shared" si="170"/>
        <v>10548</v>
      </c>
      <c r="H726" s="141">
        <f t="shared" si="170"/>
        <v>10548</v>
      </c>
    </row>
    <row r="727" spans="1:8" ht="36">
      <c r="A727" s="22" t="s">
        <v>324</v>
      </c>
      <c r="B727" s="22" t="s">
        <v>325</v>
      </c>
      <c r="C727" s="12" t="s">
        <v>517</v>
      </c>
      <c r="D727" s="22">
        <v>313</v>
      </c>
      <c r="E727" s="50" t="s">
        <v>65</v>
      </c>
      <c r="F727" s="141">
        <v>10548</v>
      </c>
      <c r="G727" s="141">
        <v>10548</v>
      </c>
      <c r="H727" s="141">
        <v>10548</v>
      </c>
    </row>
    <row r="728" spans="1:8">
      <c r="A728" s="108" t="s">
        <v>324</v>
      </c>
      <c r="B728" s="108" t="s">
        <v>252</v>
      </c>
      <c r="C728" s="131"/>
      <c r="D728" s="132"/>
      <c r="E728" s="133" t="s">
        <v>30</v>
      </c>
      <c r="F728" s="140">
        <f>F729+F737</f>
        <v>31619.9</v>
      </c>
      <c r="G728" s="140">
        <f>G729+G737</f>
        <v>31619.9</v>
      </c>
      <c r="H728" s="140">
        <f>H729+H737</f>
        <v>47979.1</v>
      </c>
    </row>
    <row r="729" spans="1:8" ht="36">
      <c r="A729" s="22" t="s">
        <v>324</v>
      </c>
      <c r="B729" s="22" t="s">
        <v>252</v>
      </c>
      <c r="C729" s="12" t="s">
        <v>141</v>
      </c>
      <c r="D729" s="78"/>
      <c r="E729" s="50" t="s">
        <v>113</v>
      </c>
      <c r="F729" s="146">
        <f>F730</f>
        <v>17777.3</v>
      </c>
      <c r="G729" s="146">
        <f t="shared" ref="G729:H731" si="171">G730</f>
        <v>17777.3</v>
      </c>
      <c r="H729" s="146">
        <f t="shared" si="171"/>
        <v>17777.3</v>
      </c>
    </row>
    <row r="730" spans="1:8" ht="24">
      <c r="A730" s="22" t="s">
        <v>324</v>
      </c>
      <c r="B730" s="22" t="s">
        <v>252</v>
      </c>
      <c r="C730" s="12" t="s">
        <v>142</v>
      </c>
      <c r="D730" s="22"/>
      <c r="E730" s="50" t="s">
        <v>114</v>
      </c>
      <c r="F730" s="146">
        <f>F731</f>
        <v>17777.3</v>
      </c>
      <c r="G730" s="146">
        <f t="shared" si="171"/>
        <v>17777.3</v>
      </c>
      <c r="H730" s="146">
        <f t="shared" si="171"/>
        <v>17777.3</v>
      </c>
    </row>
    <row r="731" spans="1:8" ht="72">
      <c r="A731" s="22" t="s">
        <v>324</v>
      </c>
      <c r="B731" s="22" t="s">
        <v>252</v>
      </c>
      <c r="C731" s="12" t="s">
        <v>212</v>
      </c>
      <c r="D731" s="22"/>
      <c r="E731" s="50" t="s">
        <v>168</v>
      </c>
      <c r="F731" s="146">
        <f>F732</f>
        <v>17777.3</v>
      </c>
      <c r="G731" s="146">
        <f t="shared" si="171"/>
        <v>17777.3</v>
      </c>
      <c r="H731" s="146">
        <f t="shared" si="171"/>
        <v>17777.3</v>
      </c>
    </row>
    <row r="732" spans="1:8" ht="72">
      <c r="A732" s="22" t="s">
        <v>324</v>
      </c>
      <c r="B732" s="22" t="s">
        <v>252</v>
      </c>
      <c r="C732" s="12" t="s">
        <v>518</v>
      </c>
      <c r="D732" s="74"/>
      <c r="E732" s="57" t="s">
        <v>228</v>
      </c>
      <c r="F732" s="146">
        <f>F736+F733</f>
        <v>17777.3</v>
      </c>
      <c r="G732" s="146">
        <f>G736+G733</f>
        <v>17777.3</v>
      </c>
      <c r="H732" s="146">
        <f>H736+H733</f>
        <v>17777.3</v>
      </c>
    </row>
    <row r="733" spans="1:8" ht="36">
      <c r="A733" s="22" t="s">
        <v>324</v>
      </c>
      <c r="B733" s="22" t="s">
        <v>252</v>
      </c>
      <c r="C733" s="12" t="s">
        <v>518</v>
      </c>
      <c r="D733" s="31" t="s">
        <v>261</v>
      </c>
      <c r="E733" s="51" t="s">
        <v>676</v>
      </c>
      <c r="F733" s="146">
        <f>F734</f>
        <v>444.3</v>
      </c>
      <c r="G733" s="146">
        <f>G734</f>
        <v>444.3</v>
      </c>
      <c r="H733" s="146">
        <f>H734</f>
        <v>444.3</v>
      </c>
    </row>
    <row r="734" spans="1:8">
      <c r="A734" s="22" t="s">
        <v>324</v>
      </c>
      <c r="B734" s="22" t="s">
        <v>252</v>
      </c>
      <c r="C734" s="12" t="s">
        <v>518</v>
      </c>
      <c r="D734" s="22" t="s">
        <v>263</v>
      </c>
      <c r="E734" s="50" t="s">
        <v>673</v>
      </c>
      <c r="F734" s="146">
        <v>444.3</v>
      </c>
      <c r="G734" s="146">
        <v>444.3</v>
      </c>
      <c r="H734" s="146">
        <v>444.3</v>
      </c>
    </row>
    <row r="735" spans="1:8" ht="24">
      <c r="A735" s="22" t="s">
        <v>324</v>
      </c>
      <c r="B735" s="22" t="s">
        <v>252</v>
      </c>
      <c r="C735" s="12" t="s">
        <v>518</v>
      </c>
      <c r="D735" s="31" t="s">
        <v>573</v>
      </c>
      <c r="E735" s="51" t="s">
        <v>14</v>
      </c>
      <c r="F735" s="146">
        <f>F736</f>
        <v>17333</v>
      </c>
      <c r="G735" s="146">
        <f>G736</f>
        <v>17333</v>
      </c>
      <c r="H735" s="146">
        <f>H736</f>
        <v>17333</v>
      </c>
    </row>
    <row r="736" spans="1:8" ht="48">
      <c r="A736" s="22" t="s">
        <v>324</v>
      </c>
      <c r="B736" s="22" t="s">
        <v>252</v>
      </c>
      <c r="C736" s="12" t="s">
        <v>518</v>
      </c>
      <c r="D736" s="22">
        <v>321</v>
      </c>
      <c r="E736" s="50" t="s">
        <v>140</v>
      </c>
      <c r="F736" s="146">
        <v>17333</v>
      </c>
      <c r="G736" s="146">
        <v>17333</v>
      </c>
      <c r="H736" s="146">
        <v>17333</v>
      </c>
    </row>
    <row r="737" spans="1:8" ht="24">
      <c r="A737" s="22" t="s">
        <v>324</v>
      </c>
      <c r="B737" s="22" t="s">
        <v>252</v>
      </c>
      <c r="C737" s="12" t="s">
        <v>133</v>
      </c>
      <c r="D737" s="12"/>
      <c r="E737" s="50" t="s">
        <v>69</v>
      </c>
      <c r="F737" s="141">
        <f>F738</f>
        <v>13842.6</v>
      </c>
      <c r="G737" s="141">
        <f>G738</f>
        <v>13842.6</v>
      </c>
      <c r="H737" s="141">
        <f>H738</f>
        <v>30201.8</v>
      </c>
    </row>
    <row r="738" spans="1:8" ht="36">
      <c r="A738" s="22" t="s">
        <v>324</v>
      </c>
      <c r="B738" s="22" t="s">
        <v>252</v>
      </c>
      <c r="C738" s="12" t="s">
        <v>430</v>
      </c>
      <c r="D738" s="12"/>
      <c r="E738" s="50" t="s">
        <v>70</v>
      </c>
      <c r="F738" s="141">
        <f>F742+F739</f>
        <v>13842.6</v>
      </c>
      <c r="G738" s="141">
        <f>G742+G739</f>
        <v>13842.6</v>
      </c>
      <c r="H738" s="141">
        <f>H742+H739</f>
        <v>30201.8</v>
      </c>
    </row>
    <row r="739" spans="1:8" ht="72">
      <c r="A739" s="22" t="s">
        <v>324</v>
      </c>
      <c r="B739" s="22" t="s">
        <v>252</v>
      </c>
      <c r="C739" s="33" t="s">
        <v>519</v>
      </c>
      <c r="D739" s="74"/>
      <c r="E739" s="56" t="s">
        <v>598</v>
      </c>
      <c r="F739" s="141">
        <f t="shared" ref="F739:H740" si="172">F740</f>
        <v>7550.5</v>
      </c>
      <c r="G739" s="141">
        <f t="shared" si="172"/>
        <v>6292.1</v>
      </c>
      <c r="H739" s="141">
        <f t="shared" si="172"/>
        <v>18876.099999999999</v>
      </c>
    </row>
    <row r="740" spans="1:8" ht="48">
      <c r="A740" s="22" t="s">
        <v>324</v>
      </c>
      <c r="B740" s="22" t="s">
        <v>252</v>
      </c>
      <c r="C740" s="33" t="s">
        <v>519</v>
      </c>
      <c r="D740" s="31">
        <v>400</v>
      </c>
      <c r="E740" s="51" t="s">
        <v>206</v>
      </c>
      <c r="F740" s="141">
        <f t="shared" si="172"/>
        <v>7550.5</v>
      </c>
      <c r="G740" s="141">
        <f t="shared" si="172"/>
        <v>6292.1</v>
      </c>
      <c r="H740" s="141">
        <f t="shared" si="172"/>
        <v>18876.099999999999</v>
      </c>
    </row>
    <row r="741" spans="1:8" ht="48">
      <c r="A741" s="22" t="s">
        <v>324</v>
      </c>
      <c r="B741" s="22" t="s">
        <v>252</v>
      </c>
      <c r="C741" s="33" t="s">
        <v>519</v>
      </c>
      <c r="D741" s="22">
        <v>412</v>
      </c>
      <c r="E741" s="50" t="s">
        <v>191</v>
      </c>
      <c r="F741" s="141">
        <v>7550.5</v>
      </c>
      <c r="G741" s="141">
        <v>6292.1</v>
      </c>
      <c r="H741" s="141">
        <v>18876.099999999999</v>
      </c>
    </row>
    <row r="742" spans="1:8" ht="96">
      <c r="A742" s="22" t="s">
        <v>324</v>
      </c>
      <c r="B742" s="22" t="s">
        <v>252</v>
      </c>
      <c r="C742" s="33" t="s">
        <v>80</v>
      </c>
      <c r="D742" s="74"/>
      <c r="E742" s="56" t="s">
        <v>81</v>
      </c>
      <c r="F742" s="141">
        <f t="shared" ref="F742:H743" si="173">F743</f>
        <v>6292.1</v>
      </c>
      <c r="G742" s="141">
        <f t="shared" si="173"/>
        <v>7550.5</v>
      </c>
      <c r="H742" s="141">
        <f t="shared" si="173"/>
        <v>11325.7</v>
      </c>
    </row>
    <row r="743" spans="1:8" ht="48">
      <c r="A743" s="22" t="s">
        <v>324</v>
      </c>
      <c r="B743" s="22" t="s">
        <v>252</v>
      </c>
      <c r="C743" s="33" t="s">
        <v>80</v>
      </c>
      <c r="D743" s="31">
        <v>400</v>
      </c>
      <c r="E743" s="51" t="s">
        <v>206</v>
      </c>
      <c r="F743" s="141">
        <f t="shared" si="173"/>
        <v>6292.1</v>
      </c>
      <c r="G743" s="141">
        <f t="shared" si="173"/>
        <v>7550.5</v>
      </c>
      <c r="H743" s="141">
        <f t="shared" si="173"/>
        <v>11325.7</v>
      </c>
    </row>
    <row r="744" spans="1:8" ht="48">
      <c r="A744" s="22" t="s">
        <v>324</v>
      </c>
      <c r="B744" s="22" t="s">
        <v>252</v>
      </c>
      <c r="C744" s="33" t="s">
        <v>80</v>
      </c>
      <c r="D744" s="22">
        <v>412</v>
      </c>
      <c r="E744" s="50" t="s">
        <v>191</v>
      </c>
      <c r="F744" s="141">
        <v>6292.1</v>
      </c>
      <c r="G744" s="141">
        <v>7550.5</v>
      </c>
      <c r="H744" s="147">
        <v>11325.7</v>
      </c>
    </row>
    <row r="745" spans="1:8" ht="24">
      <c r="A745" s="108">
        <v>10</v>
      </c>
      <c r="B745" s="106" t="s">
        <v>22</v>
      </c>
      <c r="C745" s="111"/>
      <c r="D745" s="108"/>
      <c r="E745" s="107" t="s">
        <v>784</v>
      </c>
      <c r="F745" s="140">
        <f>F746</f>
        <v>246.19299999999998</v>
      </c>
      <c r="G745" s="140">
        <f t="shared" ref="G745:H745" si="174">G746</f>
        <v>200</v>
      </c>
      <c r="H745" s="140">
        <f t="shared" si="174"/>
        <v>200</v>
      </c>
    </row>
    <row r="746" spans="1:8" ht="36">
      <c r="A746" s="22">
        <v>10</v>
      </c>
      <c r="B746" s="12" t="s">
        <v>22</v>
      </c>
      <c r="C746" s="12" t="s">
        <v>413</v>
      </c>
      <c r="D746" s="22"/>
      <c r="E746" s="50" t="s">
        <v>99</v>
      </c>
      <c r="F746" s="141">
        <f t="shared" ref="F746:H747" si="175">F747</f>
        <v>246.19299999999998</v>
      </c>
      <c r="G746" s="141">
        <f t="shared" si="175"/>
        <v>200</v>
      </c>
      <c r="H746" s="141">
        <f t="shared" si="175"/>
        <v>200</v>
      </c>
    </row>
    <row r="747" spans="1:8" ht="60">
      <c r="A747" s="22">
        <v>10</v>
      </c>
      <c r="B747" s="12" t="s">
        <v>22</v>
      </c>
      <c r="C747" s="12" t="s">
        <v>414</v>
      </c>
      <c r="D747" s="22"/>
      <c r="E747" s="50" t="s">
        <v>359</v>
      </c>
      <c r="F747" s="141">
        <f t="shared" si="175"/>
        <v>246.19299999999998</v>
      </c>
      <c r="G747" s="141">
        <f t="shared" si="175"/>
        <v>200</v>
      </c>
      <c r="H747" s="141">
        <f t="shared" si="175"/>
        <v>200</v>
      </c>
    </row>
    <row r="748" spans="1:8" ht="36">
      <c r="A748" s="22">
        <v>10</v>
      </c>
      <c r="B748" s="12" t="s">
        <v>22</v>
      </c>
      <c r="C748" s="12" t="s">
        <v>416</v>
      </c>
      <c r="D748" s="22"/>
      <c r="E748" s="50" t="s">
        <v>360</v>
      </c>
      <c r="F748" s="141">
        <f>F749+F752</f>
        <v>246.19299999999998</v>
      </c>
      <c r="G748" s="141">
        <f>G749+G752</f>
        <v>200</v>
      </c>
      <c r="H748" s="141">
        <f>H749+H752</f>
        <v>200</v>
      </c>
    </row>
    <row r="749" spans="1:8" ht="48">
      <c r="A749" s="22">
        <v>10</v>
      </c>
      <c r="B749" s="12" t="s">
        <v>22</v>
      </c>
      <c r="C749" s="12" t="s">
        <v>515</v>
      </c>
      <c r="D749" s="22"/>
      <c r="E749" s="50" t="s">
        <v>316</v>
      </c>
      <c r="F749" s="141">
        <f t="shared" ref="F749:H750" si="176">F750</f>
        <v>109.193</v>
      </c>
      <c r="G749" s="141">
        <f t="shared" si="176"/>
        <v>100</v>
      </c>
      <c r="H749" s="141">
        <f t="shared" si="176"/>
        <v>100</v>
      </c>
    </row>
    <row r="750" spans="1:8" ht="24">
      <c r="A750" s="22">
        <v>10</v>
      </c>
      <c r="B750" s="12" t="s">
        <v>22</v>
      </c>
      <c r="C750" s="12" t="s">
        <v>515</v>
      </c>
      <c r="D750" s="31" t="s">
        <v>573</v>
      </c>
      <c r="E750" s="51" t="s">
        <v>14</v>
      </c>
      <c r="F750" s="141">
        <f t="shared" si="176"/>
        <v>109.193</v>
      </c>
      <c r="G750" s="141">
        <f t="shared" si="176"/>
        <v>100</v>
      </c>
      <c r="H750" s="141">
        <f t="shared" si="176"/>
        <v>100</v>
      </c>
    </row>
    <row r="751" spans="1:8" ht="24">
      <c r="A751" s="22">
        <v>10</v>
      </c>
      <c r="B751" s="12" t="s">
        <v>22</v>
      </c>
      <c r="C751" s="12" t="s">
        <v>515</v>
      </c>
      <c r="D751" s="22">
        <v>330</v>
      </c>
      <c r="E751" s="50" t="s">
        <v>783</v>
      </c>
      <c r="F751" s="141">
        <v>109.193</v>
      </c>
      <c r="G751" s="141">
        <v>100</v>
      </c>
      <c r="H751" s="141">
        <v>100</v>
      </c>
    </row>
    <row r="752" spans="1:8" ht="72">
      <c r="A752" s="22">
        <v>10</v>
      </c>
      <c r="B752" s="12" t="s">
        <v>22</v>
      </c>
      <c r="C752" s="12" t="s">
        <v>516</v>
      </c>
      <c r="D752" s="22"/>
      <c r="E752" s="50" t="s">
        <v>192</v>
      </c>
      <c r="F752" s="141">
        <f t="shared" ref="F752:H753" si="177">F753</f>
        <v>137</v>
      </c>
      <c r="G752" s="141">
        <f t="shared" si="177"/>
        <v>100</v>
      </c>
      <c r="H752" s="141">
        <f t="shared" si="177"/>
        <v>100</v>
      </c>
    </row>
    <row r="753" spans="1:8" ht="36">
      <c r="A753" s="22">
        <v>10</v>
      </c>
      <c r="B753" s="12" t="s">
        <v>22</v>
      </c>
      <c r="C753" s="12" t="s">
        <v>516</v>
      </c>
      <c r="D753" s="34" t="s">
        <v>301</v>
      </c>
      <c r="E753" s="51" t="s">
        <v>674</v>
      </c>
      <c r="F753" s="141">
        <f t="shared" si="177"/>
        <v>137</v>
      </c>
      <c r="G753" s="141">
        <f t="shared" si="177"/>
        <v>100</v>
      </c>
      <c r="H753" s="141">
        <f t="shared" si="177"/>
        <v>100</v>
      </c>
    </row>
    <row r="754" spans="1:8" ht="36">
      <c r="A754" s="22">
        <v>10</v>
      </c>
      <c r="B754" s="12" t="s">
        <v>22</v>
      </c>
      <c r="C754" s="12" t="s">
        <v>516</v>
      </c>
      <c r="D754" s="22">
        <v>633</v>
      </c>
      <c r="E754" s="50" t="s">
        <v>678</v>
      </c>
      <c r="F754" s="141">
        <v>137</v>
      </c>
      <c r="G754" s="141">
        <v>100</v>
      </c>
      <c r="H754" s="141">
        <v>100</v>
      </c>
    </row>
    <row r="755" spans="1:8">
      <c r="A755" s="25" t="s">
        <v>327</v>
      </c>
      <c r="B755" s="25" t="s">
        <v>253</v>
      </c>
      <c r="C755" s="26"/>
      <c r="D755" s="25"/>
      <c r="E755" s="54" t="s">
        <v>328</v>
      </c>
      <c r="F755" s="139">
        <f t="shared" ref="F755:H756" si="178">F756</f>
        <v>3000</v>
      </c>
      <c r="G755" s="139">
        <f t="shared" si="178"/>
        <v>3000</v>
      </c>
      <c r="H755" s="139">
        <f t="shared" si="178"/>
        <v>3000</v>
      </c>
    </row>
    <row r="756" spans="1:8">
      <c r="A756" s="108" t="s">
        <v>327</v>
      </c>
      <c r="B756" s="108" t="s">
        <v>299</v>
      </c>
      <c r="C756" s="106"/>
      <c r="D756" s="108"/>
      <c r="E756" s="107" t="s">
        <v>329</v>
      </c>
      <c r="F756" s="140">
        <f t="shared" si="178"/>
        <v>3000</v>
      </c>
      <c r="G756" s="140">
        <f t="shared" si="178"/>
        <v>3000</v>
      </c>
      <c r="H756" s="140">
        <f t="shared" si="178"/>
        <v>3000</v>
      </c>
    </row>
    <row r="757" spans="1:8" ht="36">
      <c r="A757" s="22" t="s">
        <v>327</v>
      </c>
      <c r="B757" s="22" t="s">
        <v>299</v>
      </c>
      <c r="C757" s="12" t="s">
        <v>426</v>
      </c>
      <c r="D757" s="22"/>
      <c r="E757" s="50" t="s">
        <v>202</v>
      </c>
      <c r="F757" s="141">
        <f>F758+F766</f>
        <v>3000</v>
      </c>
      <c r="G757" s="141">
        <f>G758+G766</f>
        <v>3000</v>
      </c>
      <c r="H757" s="141">
        <f>H758+H766</f>
        <v>3000</v>
      </c>
    </row>
    <row r="758" spans="1:8" ht="36">
      <c r="A758" s="22" t="s">
        <v>327</v>
      </c>
      <c r="B758" s="22" t="s">
        <v>299</v>
      </c>
      <c r="C758" s="12" t="s">
        <v>427</v>
      </c>
      <c r="D758" s="22"/>
      <c r="E758" s="50" t="s">
        <v>203</v>
      </c>
      <c r="F758" s="141">
        <f>F760+F764</f>
        <v>1800</v>
      </c>
      <c r="G758" s="141">
        <f>G760+G764</f>
        <v>1800</v>
      </c>
      <c r="H758" s="141">
        <f>H760+H764</f>
        <v>1800</v>
      </c>
    </row>
    <row r="759" spans="1:8" ht="84">
      <c r="A759" s="22" t="s">
        <v>327</v>
      </c>
      <c r="B759" s="22" t="s">
        <v>299</v>
      </c>
      <c r="C759" s="12" t="s">
        <v>428</v>
      </c>
      <c r="D759" s="22"/>
      <c r="E759" s="50" t="s">
        <v>204</v>
      </c>
      <c r="F759" s="141">
        <f>F760+F763</f>
        <v>1800</v>
      </c>
      <c r="G759" s="141">
        <f>G760+G763</f>
        <v>1800</v>
      </c>
      <c r="H759" s="141">
        <f>H760+H763</f>
        <v>1800</v>
      </c>
    </row>
    <row r="760" spans="1:8" ht="120">
      <c r="A760" s="22" t="s">
        <v>327</v>
      </c>
      <c r="B760" s="22" t="s">
        <v>299</v>
      </c>
      <c r="C760" s="12" t="s">
        <v>520</v>
      </c>
      <c r="D760" s="22"/>
      <c r="E760" s="50" t="s">
        <v>119</v>
      </c>
      <c r="F760" s="141">
        <f t="shared" ref="F760:H761" si="179">F761</f>
        <v>657.14499999999998</v>
      </c>
      <c r="G760" s="141">
        <f t="shared" si="179"/>
        <v>800</v>
      </c>
      <c r="H760" s="141">
        <f t="shared" si="179"/>
        <v>800</v>
      </c>
    </row>
    <row r="761" spans="1:8" ht="36">
      <c r="A761" s="22" t="s">
        <v>327</v>
      </c>
      <c r="B761" s="22" t="s">
        <v>299</v>
      </c>
      <c r="C761" s="12" t="s">
        <v>520</v>
      </c>
      <c r="D761" s="31" t="s">
        <v>261</v>
      </c>
      <c r="E761" s="51" t="s">
        <v>676</v>
      </c>
      <c r="F761" s="141">
        <f t="shared" si="179"/>
        <v>657.14499999999998</v>
      </c>
      <c r="G761" s="141">
        <f t="shared" si="179"/>
        <v>800</v>
      </c>
      <c r="H761" s="141">
        <f t="shared" si="179"/>
        <v>800</v>
      </c>
    </row>
    <row r="762" spans="1:8">
      <c r="A762" s="22" t="s">
        <v>327</v>
      </c>
      <c r="B762" s="22" t="s">
        <v>299</v>
      </c>
      <c r="C762" s="12" t="s">
        <v>520</v>
      </c>
      <c r="D762" s="22" t="s">
        <v>263</v>
      </c>
      <c r="E762" s="50" t="s">
        <v>673</v>
      </c>
      <c r="F762" s="141">
        <v>657.14499999999998</v>
      </c>
      <c r="G762" s="141">
        <v>800</v>
      </c>
      <c r="H762" s="141">
        <v>800</v>
      </c>
    </row>
    <row r="763" spans="1:8" ht="72">
      <c r="A763" s="22" t="s">
        <v>327</v>
      </c>
      <c r="B763" s="22" t="s">
        <v>299</v>
      </c>
      <c r="C763" s="12" t="s">
        <v>521</v>
      </c>
      <c r="D763" s="22"/>
      <c r="E763" s="50" t="s">
        <v>330</v>
      </c>
      <c r="F763" s="141">
        <f t="shared" ref="F763:H764" si="180">F764</f>
        <v>1142.855</v>
      </c>
      <c r="G763" s="141">
        <f t="shared" si="180"/>
        <v>1000</v>
      </c>
      <c r="H763" s="141">
        <f t="shared" si="180"/>
        <v>1000</v>
      </c>
    </row>
    <row r="764" spans="1:8" ht="84">
      <c r="A764" s="22" t="s">
        <v>327</v>
      </c>
      <c r="B764" s="22" t="s">
        <v>299</v>
      </c>
      <c r="C764" s="12" t="s">
        <v>521</v>
      </c>
      <c r="D764" s="31" t="s">
        <v>565</v>
      </c>
      <c r="E764" s="51" t="s">
        <v>566</v>
      </c>
      <c r="F764" s="141">
        <f t="shared" si="180"/>
        <v>1142.855</v>
      </c>
      <c r="G764" s="141">
        <f t="shared" si="180"/>
        <v>1000</v>
      </c>
      <c r="H764" s="141">
        <f t="shared" si="180"/>
        <v>1000</v>
      </c>
    </row>
    <row r="765" spans="1:8" ht="72">
      <c r="A765" s="22" t="s">
        <v>327</v>
      </c>
      <c r="B765" s="22" t="s">
        <v>299</v>
      </c>
      <c r="C765" s="12" t="s">
        <v>521</v>
      </c>
      <c r="D765" s="22">
        <v>123</v>
      </c>
      <c r="E765" s="50" t="s">
        <v>530</v>
      </c>
      <c r="F765" s="141">
        <v>1142.855</v>
      </c>
      <c r="G765" s="141">
        <v>1000</v>
      </c>
      <c r="H765" s="141">
        <v>1000</v>
      </c>
    </row>
    <row r="766" spans="1:8" ht="48">
      <c r="A766" s="22" t="s">
        <v>327</v>
      </c>
      <c r="B766" s="22" t="s">
        <v>299</v>
      </c>
      <c r="C766" s="12" t="s">
        <v>429</v>
      </c>
      <c r="D766" s="22"/>
      <c r="E766" s="50" t="s">
        <v>391</v>
      </c>
      <c r="F766" s="141">
        <f>F768+F771</f>
        <v>1200</v>
      </c>
      <c r="G766" s="141">
        <f>G768+G771</f>
        <v>1200</v>
      </c>
      <c r="H766" s="141">
        <f>H768+H771</f>
        <v>1200</v>
      </c>
    </row>
    <row r="767" spans="1:8" ht="48">
      <c r="A767" s="22" t="s">
        <v>327</v>
      </c>
      <c r="B767" s="22" t="s">
        <v>299</v>
      </c>
      <c r="C767" s="12" t="s">
        <v>542</v>
      </c>
      <c r="D767" s="22"/>
      <c r="E767" s="50" t="s">
        <v>120</v>
      </c>
      <c r="F767" s="141">
        <f>F768+F771</f>
        <v>1200</v>
      </c>
      <c r="G767" s="141">
        <f>G768+G771</f>
        <v>1200</v>
      </c>
      <c r="H767" s="141">
        <f>H768+H771</f>
        <v>1200</v>
      </c>
    </row>
    <row r="768" spans="1:8" ht="96">
      <c r="A768" s="22" t="s">
        <v>327</v>
      </c>
      <c r="B768" s="22" t="s">
        <v>299</v>
      </c>
      <c r="C768" s="12" t="s">
        <v>522</v>
      </c>
      <c r="D768" s="22"/>
      <c r="E768" s="50" t="s">
        <v>121</v>
      </c>
      <c r="F768" s="141">
        <f t="shared" ref="F768:H769" si="181">F769</f>
        <v>1050</v>
      </c>
      <c r="G768" s="141">
        <f t="shared" si="181"/>
        <v>1050</v>
      </c>
      <c r="H768" s="141">
        <f t="shared" si="181"/>
        <v>1050</v>
      </c>
    </row>
    <row r="769" spans="1:8" ht="84">
      <c r="A769" s="22" t="s">
        <v>327</v>
      </c>
      <c r="B769" s="22" t="s">
        <v>299</v>
      </c>
      <c r="C769" s="12" t="s">
        <v>522</v>
      </c>
      <c r="D769" s="31" t="s">
        <v>565</v>
      </c>
      <c r="E769" s="51" t="s">
        <v>566</v>
      </c>
      <c r="F769" s="141">
        <f t="shared" si="181"/>
        <v>1050</v>
      </c>
      <c r="G769" s="141">
        <f t="shared" si="181"/>
        <v>1050</v>
      </c>
      <c r="H769" s="141">
        <f t="shared" si="181"/>
        <v>1050</v>
      </c>
    </row>
    <row r="770" spans="1:8" ht="72">
      <c r="A770" s="22" t="s">
        <v>327</v>
      </c>
      <c r="B770" s="22" t="s">
        <v>299</v>
      </c>
      <c r="C770" s="12" t="s">
        <v>522</v>
      </c>
      <c r="D770" s="22">
        <v>123</v>
      </c>
      <c r="E770" s="50" t="s">
        <v>530</v>
      </c>
      <c r="F770" s="141">
        <v>1050</v>
      </c>
      <c r="G770" s="141">
        <v>1050</v>
      </c>
      <c r="H770" s="141">
        <v>1050</v>
      </c>
    </row>
    <row r="771" spans="1:8" ht="48">
      <c r="A771" s="22" t="s">
        <v>327</v>
      </c>
      <c r="B771" s="22" t="s">
        <v>299</v>
      </c>
      <c r="C771" s="12" t="s">
        <v>523</v>
      </c>
      <c r="D771" s="22"/>
      <c r="E771" s="50" t="s">
        <v>351</v>
      </c>
      <c r="F771" s="141">
        <f t="shared" ref="F771:H772" si="182">F772</f>
        <v>150</v>
      </c>
      <c r="G771" s="141">
        <f t="shared" si="182"/>
        <v>150</v>
      </c>
      <c r="H771" s="141">
        <f t="shared" si="182"/>
        <v>150</v>
      </c>
    </row>
    <row r="772" spans="1:8" ht="36">
      <c r="A772" s="22" t="s">
        <v>327</v>
      </c>
      <c r="B772" s="22" t="s">
        <v>299</v>
      </c>
      <c r="C772" s="12" t="s">
        <v>523</v>
      </c>
      <c r="D772" s="31" t="s">
        <v>261</v>
      </c>
      <c r="E772" s="51" t="s">
        <v>676</v>
      </c>
      <c r="F772" s="141">
        <f t="shared" si="182"/>
        <v>150</v>
      </c>
      <c r="G772" s="141">
        <f t="shared" si="182"/>
        <v>150</v>
      </c>
      <c r="H772" s="141">
        <f t="shared" si="182"/>
        <v>150</v>
      </c>
    </row>
    <row r="773" spans="1:8">
      <c r="A773" s="22" t="s">
        <v>327</v>
      </c>
      <c r="B773" s="22" t="s">
        <v>299</v>
      </c>
      <c r="C773" s="12" t="s">
        <v>523</v>
      </c>
      <c r="D773" s="22" t="s">
        <v>263</v>
      </c>
      <c r="E773" s="50" t="s">
        <v>673</v>
      </c>
      <c r="F773" s="141">
        <v>150</v>
      </c>
      <c r="G773" s="141">
        <v>150</v>
      </c>
      <c r="H773" s="141">
        <v>150</v>
      </c>
    </row>
    <row r="774" spans="1:8">
      <c r="A774" s="25" t="s">
        <v>352</v>
      </c>
      <c r="B774" s="25" t="s">
        <v>253</v>
      </c>
      <c r="C774" s="26"/>
      <c r="D774" s="25"/>
      <c r="E774" s="49" t="s">
        <v>387</v>
      </c>
      <c r="F774" s="139">
        <f t="shared" ref="F774:H777" si="183">F775</f>
        <v>1881.4160000000002</v>
      </c>
      <c r="G774" s="139">
        <f t="shared" si="183"/>
        <v>1213</v>
      </c>
      <c r="H774" s="139">
        <f t="shared" si="183"/>
        <v>1213</v>
      </c>
    </row>
    <row r="775" spans="1:8" ht="24">
      <c r="A775" s="134" t="s">
        <v>352</v>
      </c>
      <c r="B775" s="134" t="s">
        <v>252</v>
      </c>
      <c r="C775" s="135"/>
      <c r="D775" s="134"/>
      <c r="E775" s="107" t="s">
        <v>38</v>
      </c>
      <c r="F775" s="150">
        <f t="shared" si="183"/>
        <v>1881.4160000000002</v>
      </c>
      <c r="G775" s="150">
        <f t="shared" si="183"/>
        <v>1213</v>
      </c>
      <c r="H775" s="150">
        <f t="shared" si="183"/>
        <v>1213</v>
      </c>
    </row>
    <row r="776" spans="1:8" ht="36">
      <c r="A776" s="22" t="s">
        <v>352</v>
      </c>
      <c r="B776" s="22" t="s">
        <v>252</v>
      </c>
      <c r="C776" s="12" t="s">
        <v>413</v>
      </c>
      <c r="D776" s="22"/>
      <c r="E776" s="50" t="s">
        <v>99</v>
      </c>
      <c r="F776" s="141">
        <f t="shared" si="183"/>
        <v>1881.4160000000002</v>
      </c>
      <c r="G776" s="141">
        <f t="shared" si="183"/>
        <v>1213</v>
      </c>
      <c r="H776" s="141">
        <f t="shared" si="183"/>
        <v>1213</v>
      </c>
    </row>
    <row r="777" spans="1:8" ht="60">
      <c r="A777" s="22" t="s">
        <v>352</v>
      </c>
      <c r="B777" s="22" t="s">
        <v>252</v>
      </c>
      <c r="C777" s="12" t="s">
        <v>414</v>
      </c>
      <c r="D777" s="22"/>
      <c r="E777" s="50" t="s">
        <v>359</v>
      </c>
      <c r="F777" s="141">
        <f t="shared" si="183"/>
        <v>1881.4160000000002</v>
      </c>
      <c r="G777" s="141">
        <f t="shared" si="183"/>
        <v>1213</v>
      </c>
      <c r="H777" s="141">
        <f t="shared" si="183"/>
        <v>1213</v>
      </c>
    </row>
    <row r="778" spans="1:8" ht="91.5" customHeight="1">
      <c r="A778" s="22" t="s">
        <v>352</v>
      </c>
      <c r="B778" s="22" t="s">
        <v>252</v>
      </c>
      <c r="C778" s="12" t="s">
        <v>415</v>
      </c>
      <c r="D778" s="22"/>
      <c r="E778" s="50" t="s">
        <v>161</v>
      </c>
      <c r="F778" s="141">
        <f>F782+F785+F779</f>
        <v>1881.4160000000002</v>
      </c>
      <c r="G778" s="141">
        <f>G782+G785</f>
        <v>1213</v>
      </c>
      <c r="H778" s="141">
        <f>H782+H785</f>
        <v>1213</v>
      </c>
    </row>
    <row r="779" spans="1:8" ht="48">
      <c r="A779" s="22" t="s">
        <v>352</v>
      </c>
      <c r="B779" s="22" t="s">
        <v>252</v>
      </c>
      <c r="C779" s="12" t="s">
        <v>611</v>
      </c>
      <c r="D779" s="22"/>
      <c r="E779" s="50" t="s">
        <v>610</v>
      </c>
      <c r="F779" s="141">
        <f>F780</f>
        <v>781.41600000000005</v>
      </c>
      <c r="G779" s="141">
        <v>0</v>
      </c>
      <c r="H779" s="141">
        <v>0</v>
      </c>
    </row>
    <row r="780" spans="1:8" ht="60">
      <c r="A780" s="22" t="s">
        <v>352</v>
      </c>
      <c r="B780" s="22" t="s">
        <v>252</v>
      </c>
      <c r="C780" s="12" t="s">
        <v>611</v>
      </c>
      <c r="D780" s="31" t="s">
        <v>301</v>
      </c>
      <c r="E780" s="51" t="s">
        <v>302</v>
      </c>
      <c r="F780" s="141">
        <f>F781</f>
        <v>781.41600000000005</v>
      </c>
      <c r="G780" s="141">
        <v>0</v>
      </c>
      <c r="H780" s="141">
        <v>0</v>
      </c>
    </row>
    <row r="781" spans="1:8" ht="72">
      <c r="A781" s="22" t="s">
        <v>352</v>
      </c>
      <c r="B781" s="22" t="s">
        <v>252</v>
      </c>
      <c r="C781" s="12" t="s">
        <v>611</v>
      </c>
      <c r="D781" s="22">
        <v>631</v>
      </c>
      <c r="E781" s="50" t="s">
        <v>373</v>
      </c>
      <c r="F781" s="141">
        <v>781.41600000000005</v>
      </c>
      <c r="G781" s="141">
        <v>0</v>
      </c>
      <c r="H781" s="141">
        <v>0</v>
      </c>
    </row>
    <row r="782" spans="1:8" ht="48">
      <c r="A782" s="22" t="s">
        <v>352</v>
      </c>
      <c r="B782" s="22" t="s">
        <v>252</v>
      </c>
      <c r="C782" s="12" t="s">
        <v>524</v>
      </c>
      <c r="D782" s="22"/>
      <c r="E782" s="46" t="s">
        <v>694</v>
      </c>
      <c r="F782" s="141">
        <f t="shared" ref="F782:H783" si="184">F783</f>
        <v>800</v>
      </c>
      <c r="G782" s="141">
        <f t="shared" si="184"/>
        <v>800</v>
      </c>
      <c r="H782" s="141">
        <f t="shared" si="184"/>
        <v>800</v>
      </c>
    </row>
    <row r="783" spans="1:8" ht="36">
      <c r="A783" s="22" t="s">
        <v>352</v>
      </c>
      <c r="B783" s="22" t="s">
        <v>252</v>
      </c>
      <c r="C783" s="12" t="s">
        <v>524</v>
      </c>
      <c r="D783" s="34" t="s">
        <v>301</v>
      </c>
      <c r="E783" s="51" t="s">
        <v>674</v>
      </c>
      <c r="F783" s="141">
        <f t="shared" si="184"/>
        <v>800</v>
      </c>
      <c r="G783" s="141">
        <f t="shared" si="184"/>
        <v>800</v>
      </c>
      <c r="H783" s="141">
        <f t="shared" si="184"/>
        <v>800</v>
      </c>
    </row>
    <row r="784" spans="1:8" ht="48">
      <c r="A784" s="22" t="s">
        <v>352</v>
      </c>
      <c r="B784" s="22" t="s">
        <v>252</v>
      </c>
      <c r="C784" s="12" t="s">
        <v>524</v>
      </c>
      <c r="D784" s="22">
        <v>631</v>
      </c>
      <c r="E784" s="50" t="s">
        <v>675</v>
      </c>
      <c r="F784" s="141">
        <v>800</v>
      </c>
      <c r="G784" s="141">
        <v>800</v>
      </c>
      <c r="H784" s="141">
        <v>800</v>
      </c>
    </row>
    <row r="785" spans="1:8" ht="48">
      <c r="A785" s="22" t="s">
        <v>352</v>
      </c>
      <c r="B785" s="22" t="s">
        <v>252</v>
      </c>
      <c r="C785" s="12" t="s">
        <v>525</v>
      </c>
      <c r="D785" s="22"/>
      <c r="E785" s="50" t="s">
        <v>434</v>
      </c>
      <c r="F785" s="141">
        <f t="shared" ref="F785:H786" si="185">F786</f>
        <v>300</v>
      </c>
      <c r="G785" s="141">
        <f t="shared" si="185"/>
        <v>413</v>
      </c>
      <c r="H785" s="141">
        <f t="shared" si="185"/>
        <v>413</v>
      </c>
    </row>
    <row r="786" spans="1:8" ht="36">
      <c r="A786" s="22" t="s">
        <v>352</v>
      </c>
      <c r="B786" s="22" t="s">
        <v>252</v>
      </c>
      <c r="C786" s="12" t="s">
        <v>525</v>
      </c>
      <c r="D786" s="31" t="s">
        <v>261</v>
      </c>
      <c r="E786" s="51" t="s">
        <v>676</v>
      </c>
      <c r="F786" s="141">
        <f t="shared" si="185"/>
        <v>300</v>
      </c>
      <c r="G786" s="141">
        <f t="shared" si="185"/>
        <v>413</v>
      </c>
      <c r="H786" s="141">
        <f t="shared" si="185"/>
        <v>413</v>
      </c>
    </row>
    <row r="787" spans="1:8">
      <c r="A787" s="22" t="s">
        <v>352</v>
      </c>
      <c r="B787" s="22" t="s">
        <v>252</v>
      </c>
      <c r="C787" s="12" t="s">
        <v>525</v>
      </c>
      <c r="D787" s="22" t="s">
        <v>263</v>
      </c>
      <c r="E787" s="50" t="s">
        <v>673</v>
      </c>
      <c r="F787" s="141">
        <v>300</v>
      </c>
      <c r="G787" s="141">
        <v>413</v>
      </c>
      <c r="H787" s="141">
        <v>413</v>
      </c>
    </row>
    <row r="788" spans="1:8" ht="24">
      <c r="A788" s="25" t="s">
        <v>23</v>
      </c>
      <c r="B788" s="25" t="s">
        <v>253</v>
      </c>
      <c r="C788" s="26"/>
      <c r="D788" s="25"/>
      <c r="E788" s="54" t="s">
        <v>195</v>
      </c>
      <c r="F788" s="139">
        <f t="shared" ref="F788:H793" si="186">F789</f>
        <v>32.192</v>
      </c>
      <c r="G788" s="139">
        <f t="shared" si="186"/>
        <v>45.622999999999998</v>
      </c>
      <c r="H788" s="139">
        <f t="shared" si="186"/>
        <v>22.622</v>
      </c>
    </row>
    <row r="789" spans="1:8" ht="27.75" customHeight="1">
      <c r="A789" s="108" t="s">
        <v>23</v>
      </c>
      <c r="B789" s="108" t="s">
        <v>259</v>
      </c>
      <c r="C789" s="106"/>
      <c r="D789" s="108"/>
      <c r="E789" s="107" t="s">
        <v>594</v>
      </c>
      <c r="F789" s="140">
        <f t="shared" si="186"/>
        <v>32.192</v>
      </c>
      <c r="G789" s="140">
        <f t="shared" si="186"/>
        <v>45.622999999999998</v>
      </c>
      <c r="H789" s="140">
        <f t="shared" si="186"/>
        <v>22.622</v>
      </c>
    </row>
    <row r="790" spans="1:8" ht="24">
      <c r="A790" s="12" t="s">
        <v>23</v>
      </c>
      <c r="B790" s="12" t="s">
        <v>259</v>
      </c>
      <c r="C790" s="12" t="s">
        <v>133</v>
      </c>
      <c r="D790" s="12"/>
      <c r="E790" s="50" t="s">
        <v>69</v>
      </c>
      <c r="F790" s="141">
        <f>F791</f>
        <v>32.192</v>
      </c>
      <c r="G790" s="141">
        <f t="shared" si="186"/>
        <v>45.622999999999998</v>
      </c>
      <c r="H790" s="141">
        <f t="shared" si="186"/>
        <v>22.622</v>
      </c>
    </row>
    <row r="791" spans="1:8" ht="48">
      <c r="A791" s="22" t="s">
        <v>23</v>
      </c>
      <c r="B791" s="22" t="s">
        <v>259</v>
      </c>
      <c r="C791" s="12" t="s">
        <v>406</v>
      </c>
      <c r="D791" s="12"/>
      <c r="E791" s="50" t="s">
        <v>407</v>
      </c>
      <c r="F791" s="141">
        <f>F792</f>
        <v>32.192</v>
      </c>
      <c r="G791" s="141">
        <f t="shared" si="186"/>
        <v>45.622999999999998</v>
      </c>
      <c r="H791" s="141">
        <f t="shared" si="186"/>
        <v>22.622</v>
      </c>
    </row>
    <row r="792" spans="1:8" ht="36">
      <c r="A792" s="22" t="s">
        <v>23</v>
      </c>
      <c r="B792" s="22" t="s">
        <v>259</v>
      </c>
      <c r="C792" s="12" t="s">
        <v>597</v>
      </c>
      <c r="D792" s="22"/>
      <c r="E792" s="50" t="s">
        <v>0</v>
      </c>
      <c r="F792" s="141">
        <f>F793</f>
        <v>32.192</v>
      </c>
      <c r="G792" s="141">
        <f t="shared" si="186"/>
        <v>45.622999999999998</v>
      </c>
      <c r="H792" s="141">
        <f t="shared" si="186"/>
        <v>22.622</v>
      </c>
    </row>
    <row r="793" spans="1:8" ht="24">
      <c r="A793" s="22" t="s">
        <v>23</v>
      </c>
      <c r="B793" s="22" t="s">
        <v>259</v>
      </c>
      <c r="C793" s="12" t="s">
        <v>597</v>
      </c>
      <c r="D793" s="22" t="s">
        <v>595</v>
      </c>
      <c r="E793" s="50" t="s">
        <v>1</v>
      </c>
      <c r="F793" s="141">
        <f>F794</f>
        <v>32.192</v>
      </c>
      <c r="G793" s="141">
        <f t="shared" si="186"/>
        <v>45.622999999999998</v>
      </c>
      <c r="H793" s="141">
        <f t="shared" si="186"/>
        <v>22.622</v>
      </c>
    </row>
    <row r="794" spans="1:8" ht="12.75" thickBot="1">
      <c r="A794" s="22" t="s">
        <v>23</v>
      </c>
      <c r="B794" s="22" t="s">
        <v>259</v>
      </c>
      <c r="C794" s="12" t="s">
        <v>597</v>
      </c>
      <c r="D794" s="22">
        <v>730</v>
      </c>
      <c r="E794" s="50" t="s">
        <v>596</v>
      </c>
      <c r="F794" s="141">
        <v>32.192</v>
      </c>
      <c r="G794" s="141">
        <v>45.622999999999998</v>
      </c>
      <c r="H794" s="141">
        <v>22.622</v>
      </c>
    </row>
    <row r="795" spans="1:8" ht="12.75" thickBot="1">
      <c r="A795" s="89"/>
      <c r="B795" s="59"/>
      <c r="C795" s="59"/>
      <c r="D795" s="59"/>
      <c r="E795" s="59" t="s">
        <v>15</v>
      </c>
      <c r="F795" s="138">
        <f>F788+F774+F755+F693+F638+F365+F299+F202+F169+F14</f>
        <v>1589243.0100000002</v>
      </c>
      <c r="G795" s="138">
        <f>G788+G774+G755+G693+G638+G365+G299+G202+G169+G14</f>
        <v>1203034.2169999999</v>
      </c>
      <c r="H795" s="138">
        <f>H788+H774+H755+H693+H638+H365+H299+H202+H169+H14</f>
        <v>1227288.425</v>
      </c>
    </row>
    <row r="797" spans="1:8">
      <c r="F797" s="156"/>
      <c r="G797" s="156"/>
      <c r="H797" s="156"/>
    </row>
    <row r="798" spans="1:8">
      <c r="F798" s="123"/>
      <c r="G798" s="123"/>
      <c r="H798" s="123"/>
    </row>
  </sheetData>
  <autoFilter ref="A13:H797">
    <filterColumn colId="2"/>
    <filterColumn colId="3"/>
  </autoFilter>
  <mergeCells count="1">
    <mergeCell ref="B11:H11"/>
  </mergeCells>
  <pageMargins left="0.49" right="0.28000000000000003" top="0.17" bottom="0.17" header="0.34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45"/>
  <sheetViews>
    <sheetView topLeftCell="A832" zoomScaleNormal="79" workbookViewId="0">
      <selection activeCell="H696" sqref="H696"/>
    </sheetView>
  </sheetViews>
  <sheetFormatPr defaultColWidth="8.85546875" defaultRowHeight="12"/>
  <cols>
    <col min="1" max="1" width="3.5703125" style="2" customWidth="1"/>
    <col min="2" max="2" width="3.85546875" style="2" customWidth="1"/>
    <col min="3" max="3" width="4.42578125" style="2" customWidth="1"/>
    <col min="4" max="4" width="5" style="2" customWidth="1"/>
    <col min="5" max="5" width="11.28515625" style="2" customWidth="1"/>
    <col min="6" max="6" width="4" style="2" customWidth="1"/>
    <col min="7" max="7" width="30.85546875" style="2" customWidth="1"/>
    <col min="8" max="8" width="12.7109375" style="2" customWidth="1"/>
    <col min="9" max="9" width="12.42578125" style="90" customWidth="1"/>
    <col min="10" max="10" width="13" style="90" customWidth="1"/>
    <col min="11" max="11" width="11" style="90" customWidth="1"/>
    <col min="12" max="12" width="10.85546875" style="90" customWidth="1"/>
    <col min="13" max="13" width="11.28515625" style="90" customWidth="1"/>
    <col min="14" max="14" width="12.5703125" style="90" customWidth="1"/>
    <col min="15" max="16384" width="8.85546875" style="90"/>
  </cols>
  <sheetData>
    <row r="1" spans="1:12" ht="12.75">
      <c r="I1" s="23" t="s">
        <v>732</v>
      </c>
    </row>
    <row r="2" spans="1:12" ht="12.75">
      <c r="I2" s="116" t="s">
        <v>229</v>
      </c>
    </row>
    <row r="3" spans="1:12" ht="12.75">
      <c r="I3" s="23" t="s">
        <v>794</v>
      </c>
    </row>
    <row r="5" spans="1:12" ht="12.75">
      <c r="I5" s="23" t="s">
        <v>736</v>
      </c>
    </row>
    <row r="6" spans="1:12" ht="12.75">
      <c r="G6" s="3"/>
      <c r="I6" s="116" t="s">
        <v>229</v>
      </c>
    </row>
    <row r="7" spans="1:12" ht="12.75">
      <c r="G7" s="3"/>
      <c r="I7" s="23" t="s">
        <v>705</v>
      </c>
    </row>
    <row r="8" spans="1:12" ht="12.75">
      <c r="G8" s="3"/>
      <c r="I8" s="23" t="s">
        <v>688</v>
      </c>
    </row>
    <row r="9" spans="1:12" ht="12.75">
      <c r="G9" s="3"/>
      <c r="I9" s="23" t="s">
        <v>689</v>
      </c>
    </row>
    <row r="10" spans="1:12">
      <c r="G10" s="3"/>
    </row>
    <row r="11" spans="1:12" ht="52.5" customHeight="1">
      <c r="A11" s="189" t="s">
        <v>735</v>
      </c>
      <c r="B11" s="189"/>
      <c r="C11" s="189"/>
      <c r="D11" s="189"/>
      <c r="E11" s="189"/>
      <c r="F11" s="189"/>
      <c r="G11" s="189"/>
      <c r="H11" s="189"/>
      <c r="I11" s="190"/>
      <c r="J11" s="190"/>
    </row>
    <row r="12" spans="1:12" ht="36">
      <c r="A12" s="22" t="s">
        <v>248</v>
      </c>
      <c r="B12" s="25" t="s">
        <v>124</v>
      </c>
      <c r="C12" s="25" t="s">
        <v>16</v>
      </c>
      <c r="D12" s="22" t="s">
        <v>17</v>
      </c>
      <c r="E12" s="12" t="s">
        <v>249</v>
      </c>
      <c r="F12" s="22" t="s">
        <v>250</v>
      </c>
      <c r="G12" s="22" t="s">
        <v>18</v>
      </c>
      <c r="H12" s="44" t="s">
        <v>535</v>
      </c>
      <c r="I12" s="44" t="s">
        <v>372</v>
      </c>
      <c r="J12" s="29" t="s">
        <v>662</v>
      </c>
    </row>
    <row r="13" spans="1:12">
      <c r="A13" s="22">
        <v>1</v>
      </c>
      <c r="B13" s="12">
        <v>2</v>
      </c>
      <c r="C13" s="12" t="s">
        <v>61</v>
      </c>
      <c r="D13" s="12" t="s">
        <v>62</v>
      </c>
      <c r="E13" s="12" t="s">
        <v>198</v>
      </c>
      <c r="F13" s="12" t="s">
        <v>199</v>
      </c>
      <c r="G13" s="22">
        <v>7</v>
      </c>
      <c r="H13" s="45">
        <v>8</v>
      </c>
      <c r="I13" s="91">
        <v>9</v>
      </c>
      <c r="J13" s="91">
        <v>10</v>
      </c>
    </row>
    <row r="14" spans="1:12">
      <c r="A14" s="25">
        <v>1</v>
      </c>
      <c r="B14" s="25">
        <v>601</v>
      </c>
      <c r="C14" s="22"/>
      <c r="D14" s="22"/>
      <c r="E14" s="22"/>
      <c r="F14" s="22"/>
      <c r="G14" s="49" t="s">
        <v>251</v>
      </c>
      <c r="H14" s="139">
        <f>H15+H111+H144+H302+H378+H433+H481+H500+H236</f>
        <v>399587.16500000004</v>
      </c>
      <c r="I14" s="139">
        <f>I15+I111+I144+I302+I378+I433+I481+I500+I236</f>
        <v>160903.40000000002</v>
      </c>
      <c r="J14" s="139">
        <f>J15+J111+J144+J302+J378+J433+J481+J500+J236</f>
        <v>177510.59999999998</v>
      </c>
      <c r="L14" s="154"/>
    </row>
    <row r="15" spans="1:12">
      <c r="A15" s="22"/>
      <c r="B15" s="25"/>
      <c r="C15" s="25" t="s">
        <v>259</v>
      </c>
      <c r="D15" s="25" t="s">
        <v>253</v>
      </c>
      <c r="E15" s="22"/>
      <c r="F15" s="22"/>
      <c r="G15" s="49" t="s">
        <v>21</v>
      </c>
      <c r="H15" s="139">
        <f>H24+H59+H47+H16+H53</f>
        <v>72607.87999999999</v>
      </c>
      <c r="I15" s="139">
        <f t="shared" ref="I15:J15" si="0">I24+I59+I47+I16+I53</f>
        <v>63098.3</v>
      </c>
      <c r="J15" s="139">
        <f t="shared" si="0"/>
        <v>63098.9</v>
      </c>
    </row>
    <row r="16" spans="1:12" ht="48">
      <c r="A16" s="22"/>
      <c r="B16" s="25"/>
      <c r="C16" s="106" t="s">
        <v>259</v>
      </c>
      <c r="D16" s="106" t="s">
        <v>299</v>
      </c>
      <c r="E16" s="126"/>
      <c r="F16" s="126"/>
      <c r="G16" s="107" t="s">
        <v>130</v>
      </c>
      <c r="H16" s="140">
        <f t="shared" ref="H16:J18" si="1">H17</f>
        <v>2564.951</v>
      </c>
      <c r="I16" s="140">
        <f t="shared" si="1"/>
        <v>1571.1999999999998</v>
      </c>
      <c r="J16" s="140">
        <f t="shared" si="1"/>
        <v>1571.1999999999998</v>
      </c>
    </row>
    <row r="17" spans="1:12" ht="24">
      <c r="A17" s="22"/>
      <c r="B17" s="25"/>
      <c r="C17" s="12" t="s">
        <v>259</v>
      </c>
      <c r="D17" s="12" t="s">
        <v>299</v>
      </c>
      <c r="E17" s="12" t="s">
        <v>133</v>
      </c>
      <c r="F17" s="22"/>
      <c r="G17" s="50" t="s">
        <v>69</v>
      </c>
      <c r="H17" s="141">
        <f t="shared" si="1"/>
        <v>2564.951</v>
      </c>
      <c r="I17" s="141">
        <f t="shared" si="1"/>
        <v>1571.1999999999998</v>
      </c>
      <c r="J17" s="141">
        <f t="shared" si="1"/>
        <v>1571.1999999999998</v>
      </c>
    </row>
    <row r="18" spans="1:12" ht="48">
      <c r="A18" s="22"/>
      <c r="B18" s="25"/>
      <c r="C18" s="12" t="s">
        <v>259</v>
      </c>
      <c r="D18" s="12" t="s">
        <v>299</v>
      </c>
      <c r="E18" s="12" t="s">
        <v>132</v>
      </c>
      <c r="F18" s="22"/>
      <c r="G18" s="50" t="s">
        <v>66</v>
      </c>
      <c r="H18" s="141">
        <f t="shared" si="1"/>
        <v>2564.951</v>
      </c>
      <c r="I18" s="141">
        <f t="shared" si="1"/>
        <v>1571.1999999999998</v>
      </c>
      <c r="J18" s="141">
        <f t="shared" si="1"/>
        <v>1571.1999999999998</v>
      </c>
    </row>
    <row r="19" spans="1:12">
      <c r="A19" s="22"/>
      <c r="B19" s="25"/>
      <c r="C19" s="12" t="s">
        <v>259</v>
      </c>
      <c r="D19" s="12" t="s">
        <v>299</v>
      </c>
      <c r="E19" s="12" t="s">
        <v>438</v>
      </c>
      <c r="F19" s="22"/>
      <c r="G19" s="50" t="s">
        <v>139</v>
      </c>
      <c r="H19" s="141">
        <f>H21+H22+H23</f>
        <v>2564.951</v>
      </c>
      <c r="I19" s="141">
        <f>I21+I22+I23</f>
        <v>1571.1999999999998</v>
      </c>
      <c r="J19" s="141">
        <f>J21+J22+J23</f>
        <v>1571.1999999999998</v>
      </c>
    </row>
    <row r="20" spans="1:12" ht="96">
      <c r="A20" s="22"/>
      <c r="B20" s="25"/>
      <c r="C20" s="12" t="s">
        <v>259</v>
      </c>
      <c r="D20" s="12" t="s">
        <v>299</v>
      </c>
      <c r="E20" s="12" t="s">
        <v>438</v>
      </c>
      <c r="F20" s="31" t="s">
        <v>565</v>
      </c>
      <c r="G20" s="51" t="s">
        <v>566</v>
      </c>
      <c r="H20" s="141">
        <f>H21+H22+H23</f>
        <v>2564.951</v>
      </c>
      <c r="I20" s="141">
        <f>I21+I22+I23</f>
        <v>1571.1999999999998</v>
      </c>
      <c r="J20" s="141">
        <f>J21+J22+J23</f>
        <v>1571.1999999999998</v>
      </c>
    </row>
    <row r="21" spans="1:12" ht="36">
      <c r="A21" s="22"/>
      <c r="B21" s="25"/>
      <c r="C21" s="12" t="s">
        <v>259</v>
      </c>
      <c r="D21" s="12" t="s">
        <v>299</v>
      </c>
      <c r="E21" s="12" t="s">
        <v>438</v>
      </c>
      <c r="F21" s="32" t="s">
        <v>567</v>
      </c>
      <c r="G21" s="52" t="s">
        <v>179</v>
      </c>
      <c r="H21" s="141">
        <v>1667.7809999999999</v>
      </c>
      <c r="I21" s="141">
        <v>907.1</v>
      </c>
      <c r="J21" s="141">
        <v>907.1</v>
      </c>
    </row>
    <row r="22" spans="1:12" ht="48">
      <c r="A22" s="22"/>
      <c r="B22" s="25"/>
      <c r="C22" s="12" t="s">
        <v>259</v>
      </c>
      <c r="D22" s="12" t="s">
        <v>299</v>
      </c>
      <c r="E22" s="12" t="s">
        <v>438</v>
      </c>
      <c r="F22" s="32" t="s">
        <v>568</v>
      </c>
      <c r="G22" s="52" t="s">
        <v>180</v>
      </c>
      <c r="H22" s="141">
        <v>415.92</v>
      </c>
      <c r="I22" s="141">
        <v>300</v>
      </c>
      <c r="J22" s="141">
        <v>300</v>
      </c>
    </row>
    <row r="23" spans="1:12" ht="72">
      <c r="A23" s="22"/>
      <c r="B23" s="25"/>
      <c r="C23" s="12" t="s">
        <v>259</v>
      </c>
      <c r="D23" s="12" t="s">
        <v>299</v>
      </c>
      <c r="E23" s="12" t="s">
        <v>438</v>
      </c>
      <c r="F23" s="32">
        <v>129</v>
      </c>
      <c r="G23" s="52" t="s">
        <v>181</v>
      </c>
      <c r="H23" s="141">
        <v>481.25</v>
      </c>
      <c r="I23" s="141">
        <v>364.1</v>
      </c>
      <c r="J23" s="141">
        <v>364.1</v>
      </c>
    </row>
    <row r="24" spans="1:12" ht="96">
      <c r="A24" s="22"/>
      <c r="B24" s="22"/>
      <c r="C24" s="108" t="s">
        <v>259</v>
      </c>
      <c r="D24" s="108" t="s">
        <v>252</v>
      </c>
      <c r="E24" s="108"/>
      <c r="F24" s="108"/>
      <c r="G24" s="107" t="s">
        <v>57</v>
      </c>
      <c r="H24" s="140">
        <f>H25</f>
        <v>35449.428</v>
      </c>
      <c r="I24" s="140">
        <f>I25</f>
        <v>30251.800000000003</v>
      </c>
      <c r="J24" s="140">
        <f>J25</f>
        <v>30251.800000000003</v>
      </c>
    </row>
    <row r="25" spans="1:12" ht="24">
      <c r="A25" s="22"/>
      <c r="B25" s="22"/>
      <c r="C25" s="22" t="s">
        <v>259</v>
      </c>
      <c r="D25" s="22" t="s">
        <v>252</v>
      </c>
      <c r="E25" s="12" t="s">
        <v>133</v>
      </c>
      <c r="F25" s="22"/>
      <c r="G25" s="50" t="s">
        <v>69</v>
      </c>
      <c r="H25" s="140">
        <f>H26+H34</f>
        <v>35449.428</v>
      </c>
      <c r="I25" s="140">
        <f>I26+I34</f>
        <v>30251.800000000003</v>
      </c>
      <c r="J25" s="140">
        <f>J26+J34</f>
        <v>30251.800000000003</v>
      </c>
      <c r="L25" s="154"/>
    </row>
    <row r="26" spans="1:12" ht="36">
      <c r="A26" s="22"/>
      <c r="B26" s="22"/>
      <c r="C26" s="22" t="s">
        <v>259</v>
      </c>
      <c r="D26" s="22" t="s">
        <v>252</v>
      </c>
      <c r="E26" s="12" t="s">
        <v>430</v>
      </c>
      <c r="F26" s="12"/>
      <c r="G26" s="50" t="s">
        <v>70</v>
      </c>
      <c r="H26" s="141">
        <f>H27</f>
        <v>880.02800000000002</v>
      </c>
      <c r="I26" s="141">
        <f t="shared" ref="I26:J26" si="2">I27+I32</f>
        <v>0</v>
      </c>
      <c r="J26" s="141">
        <f t="shared" si="2"/>
        <v>0</v>
      </c>
    </row>
    <row r="27" spans="1:12" ht="72">
      <c r="A27" s="22"/>
      <c r="B27" s="22"/>
      <c r="C27" s="22" t="s">
        <v>259</v>
      </c>
      <c r="D27" s="22" t="s">
        <v>252</v>
      </c>
      <c r="E27" s="22">
        <v>9950040680</v>
      </c>
      <c r="F27" s="22"/>
      <c r="G27" s="92" t="s">
        <v>354</v>
      </c>
      <c r="H27" s="141">
        <f>H28+H32</f>
        <v>880.02800000000002</v>
      </c>
      <c r="I27" s="141">
        <f t="shared" ref="I27:J27" si="3">I28</f>
        <v>0</v>
      </c>
      <c r="J27" s="141">
        <f t="shared" si="3"/>
        <v>0</v>
      </c>
    </row>
    <row r="28" spans="1:12" ht="96">
      <c r="A28" s="22"/>
      <c r="B28" s="22"/>
      <c r="C28" s="22" t="s">
        <v>259</v>
      </c>
      <c r="D28" s="22" t="s">
        <v>252</v>
      </c>
      <c r="E28" s="22">
        <v>9950040680</v>
      </c>
      <c r="F28" s="31" t="s">
        <v>565</v>
      </c>
      <c r="G28" s="51" t="s">
        <v>566</v>
      </c>
      <c r="H28" s="141">
        <f>H29+H31+H30</f>
        <v>833.28</v>
      </c>
      <c r="I28" s="141">
        <f>I29+I31+I30</f>
        <v>0</v>
      </c>
      <c r="J28" s="141">
        <f>J29+J31+J30</f>
        <v>0</v>
      </c>
    </row>
    <row r="29" spans="1:12" ht="36">
      <c r="A29" s="22"/>
      <c r="B29" s="22"/>
      <c r="C29" s="22" t="s">
        <v>259</v>
      </c>
      <c r="D29" s="22" t="s">
        <v>252</v>
      </c>
      <c r="E29" s="22">
        <v>9950040680</v>
      </c>
      <c r="F29" s="32" t="s">
        <v>567</v>
      </c>
      <c r="G29" s="52" t="s">
        <v>179</v>
      </c>
      <c r="H29" s="141">
        <v>510</v>
      </c>
      <c r="I29" s="141">
        <v>0</v>
      </c>
      <c r="J29" s="141">
        <v>0</v>
      </c>
    </row>
    <row r="30" spans="1:12" ht="48">
      <c r="A30" s="22"/>
      <c r="B30" s="22"/>
      <c r="C30" s="22" t="s">
        <v>259</v>
      </c>
      <c r="D30" s="22" t="s">
        <v>252</v>
      </c>
      <c r="E30" s="22">
        <v>9950040680</v>
      </c>
      <c r="F30" s="32" t="s">
        <v>568</v>
      </c>
      <c r="G30" s="52" t="s">
        <v>180</v>
      </c>
      <c r="H30" s="141">
        <v>130</v>
      </c>
      <c r="I30" s="141">
        <v>0</v>
      </c>
      <c r="J30" s="141">
        <v>0</v>
      </c>
    </row>
    <row r="31" spans="1:12" ht="72">
      <c r="A31" s="22"/>
      <c r="B31" s="22"/>
      <c r="C31" s="22" t="s">
        <v>259</v>
      </c>
      <c r="D31" s="22" t="s">
        <v>252</v>
      </c>
      <c r="E31" s="22">
        <v>9950040680</v>
      </c>
      <c r="F31" s="32">
        <v>129</v>
      </c>
      <c r="G31" s="52" t="s">
        <v>713</v>
      </c>
      <c r="H31" s="141">
        <v>193.28</v>
      </c>
      <c r="I31" s="141">
        <v>0</v>
      </c>
      <c r="J31" s="141">
        <v>0</v>
      </c>
    </row>
    <row r="32" spans="1:12" ht="36">
      <c r="A32" s="22"/>
      <c r="B32" s="22"/>
      <c r="C32" s="22" t="s">
        <v>259</v>
      </c>
      <c r="D32" s="22" t="s">
        <v>252</v>
      </c>
      <c r="E32" s="22">
        <v>9950040680</v>
      </c>
      <c r="F32" s="31" t="s">
        <v>261</v>
      </c>
      <c r="G32" s="51" t="s">
        <v>676</v>
      </c>
      <c r="H32" s="141">
        <f>H33</f>
        <v>46.747999999999998</v>
      </c>
      <c r="I32" s="141">
        <f t="shared" ref="I32:J32" si="4">I33</f>
        <v>0</v>
      </c>
      <c r="J32" s="141">
        <f t="shared" si="4"/>
        <v>0</v>
      </c>
    </row>
    <row r="33" spans="1:15" ht="24">
      <c r="A33" s="22"/>
      <c r="B33" s="22"/>
      <c r="C33" s="22" t="s">
        <v>259</v>
      </c>
      <c r="D33" s="22" t="s">
        <v>252</v>
      </c>
      <c r="E33" s="22">
        <v>9950040680</v>
      </c>
      <c r="F33" s="22" t="s">
        <v>263</v>
      </c>
      <c r="G33" s="50" t="s">
        <v>673</v>
      </c>
      <c r="H33" s="141">
        <v>46.747999999999998</v>
      </c>
      <c r="I33" s="141">
        <v>0</v>
      </c>
      <c r="J33" s="141">
        <v>0</v>
      </c>
    </row>
    <row r="34" spans="1:15" ht="48">
      <c r="A34" s="22"/>
      <c r="B34" s="22"/>
      <c r="C34" s="22" t="s">
        <v>259</v>
      </c>
      <c r="D34" s="22" t="s">
        <v>252</v>
      </c>
      <c r="E34" s="12" t="s">
        <v>132</v>
      </c>
      <c r="F34" s="22"/>
      <c r="G34" s="50" t="s">
        <v>64</v>
      </c>
      <c r="H34" s="141">
        <f>H35+H42</f>
        <v>34569.4</v>
      </c>
      <c r="I34" s="141">
        <f>I35+I42</f>
        <v>30251.800000000003</v>
      </c>
      <c r="J34" s="141">
        <f>J35+J42</f>
        <v>30251.800000000003</v>
      </c>
    </row>
    <row r="35" spans="1:15" ht="48">
      <c r="A35" s="22"/>
      <c r="B35" s="22"/>
      <c r="C35" s="22" t="s">
        <v>259</v>
      </c>
      <c r="D35" s="22" t="s">
        <v>252</v>
      </c>
      <c r="E35" s="12" t="s">
        <v>343</v>
      </c>
      <c r="F35" s="22"/>
      <c r="G35" s="50" t="s">
        <v>134</v>
      </c>
      <c r="H35" s="141">
        <f>H36+H40</f>
        <v>26376.639000000003</v>
      </c>
      <c r="I35" s="141">
        <f>I36+I40</f>
        <v>21266.7</v>
      </c>
      <c r="J35" s="141">
        <f>J36+J40</f>
        <v>21266.7</v>
      </c>
      <c r="L35" s="154"/>
      <c r="M35" s="154"/>
      <c r="N35" s="154"/>
    </row>
    <row r="36" spans="1:15" ht="96">
      <c r="A36" s="22"/>
      <c r="B36" s="22"/>
      <c r="C36" s="22" t="s">
        <v>259</v>
      </c>
      <c r="D36" s="22" t="s">
        <v>252</v>
      </c>
      <c r="E36" s="12" t="s">
        <v>343</v>
      </c>
      <c r="F36" s="31" t="s">
        <v>565</v>
      </c>
      <c r="G36" s="51" t="s">
        <v>566</v>
      </c>
      <c r="H36" s="141">
        <f>H37+H38+H39</f>
        <v>25732.547000000002</v>
      </c>
      <c r="I36" s="141">
        <f>I37+I38+I39</f>
        <v>20704.7</v>
      </c>
      <c r="J36" s="141">
        <f>J37+J38+J39</f>
        <v>20704.7</v>
      </c>
      <c r="L36" s="164"/>
      <c r="M36" s="95"/>
    </row>
    <row r="37" spans="1:15" ht="36">
      <c r="A37" s="22"/>
      <c r="B37" s="22"/>
      <c r="C37" s="22" t="s">
        <v>259</v>
      </c>
      <c r="D37" s="22" t="s">
        <v>252</v>
      </c>
      <c r="E37" s="12" t="s">
        <v>343</v>
      </c>
      <c r="F37" s="32" t="s">
        <v>567</v>
      </c>
      <c r="G37" s="52" t="s">
        <v>179</v>
      </c>
      <c r="H37" s="141">
        <v>16646.861000000001</v>
      </c>
      <c r="I37" s="141">
        <v>12480.6</v>
      </c>
      <c r="J37" s="141">
        <v>12480.6</v>
      </c>
      <c r="K37" s="124"/>
      <c r="L37" s="124"/>
      <c r="M37" s="124"/>
      <c r="N37" s="154"/>
    </row>
    <row r="38" spans="1:15" ht="48">
      <c r="A38" s="22"/>
      <c r="B38" s="22"/>
      <c r="C38" s="22" t="s">
        <v>259</v>
      </c>
      <c r="D38" s="22" t="s">
        <v>252</v>
      </c>
      <c r="E38" s="12" t="s">
        <v>343</v>
      </c>
      <c r="F38" s="32" t="s">
        <v>568</v>
      </c>
      <c r="G38" s="52" t="s">
        <v>180</v>
      </c>
      <c r="H38" s="141">
        <v>3114.5740000000001</v>
      </c>
      <c r="I38" s="141">
        <v>3425.1</v>
      </c>
      <c r="J38" s="141">
        <v>3425.1</v>
      </c>
      <c r="K38" s="124"/>
      <c r="L38" s="124"/>
      <c r="M38" s="124"/>
      <c r="N38" s="154"/>
    </row>
    <row r="39" spans="1:15" ht="72">
      <c r="A39" s="22"/>
      <c r="B39" s="22"/>
      <c r="C39" s="22" t="s">
        <v>259</v>
      </c>
      <c r="D39" s="22" t="s">
        <v>252</v>
      </c>
      <c r="E39" s="12" t="s">
        <v>343</v>
      </c>
      <c r="F39" s="32">
        <v>129</v>
      </c>
      <c r="G39" s="52" t="s">
        <v>181</v>
      </c>
      <c r="H39" s="141">
        <v>5971.1120000000001</v>
      </c>
      <c r="I39" s="141">
        <v>4799</v>
      </c>
      <c r="J39" s="141">
        <v>4799</v>
      </c>
      <c r="K39" s="124"/>
      <c r="L39" s="124"/>
      <c r="M39" s="124"/>
      <c r="N39" s="154"/>
    </row>
    <row r="40" spans="1:15" ht="36">
      <c r="A40" s="22"/>
      <c r="B40" s="22"/>
      <c r="C40" s="22" t="s">
        <v>259</v>
      </c>
      <c r="D40" s="22" t="s">
        <v>252</v>
      </c>
      <c r="E40" s="12" t="s">
        <v>343</v>
      </c>
      <c r="F40" s="31" t="s">
        <v>261</v>
      </c>
      <c r="G40" s="51" t="s">
        <v>676</v>
      </c>
      <c r="H40" s="141">
        <f>H41</f>
        <v>644.09199999999998</v>
      </c>
      <c r="I40" s="141">
        <f>I41</f>
        <v>562</v>
      </c>
      <c r="J40" s="141">
        <f>J41</f>
        <v>562</v>
      </c>
      <c r="L40" s="3"/>
      <c r="M40" s="95"/>
    </row>
    <row r="41" spans="1:15" ht="24">
      <c r="A41" s="22"/>
      <c r="B41" s="22"/>
      <c r="C41" s="22" t="s">
        <v>259</v>
      </c>
      <c r="D41" s="22" t="s">
        <v>252</v>
      </c>
      <c r="E41" s="12" t="s">
        <v>343</v>
      </c>
      <c r="F41" s="22" t="s">
        <v>263</v>
      </c>
      <c r="G41" s="50" t="s">
        <v>673</v>
      </c>
      <c r="H41" s="141">
        <v>644.09199999999998</v>
      </c>
      <c r="I41" s="141">
        <v>562</v>
      </c>
      <c r="J41" s="141">
        <v>562</v>
      </c>
      <c r="K41" s="124"/>
      <c r="L41" s="124"/>
      <c r="M41" s="124"/>
    </row>
    <row r="42" spans="1:15" ht="72">
      <c r="A42" s="22"/>
      <c r="B42" s="22"/>
      <c r="C42" s="22" t="s">
        <v>259</v>
      </c>
      <c r="D42" s="22" t="s">
        <v>252</v>
      </c>
      <c r="E42" s="12" t="s">
        <v>345</v>
      </c>
      <c r="F42" s="32"/>
      <c r="G42" s="52" t="s">
        <v>529</v>
      </c>
      <c r="H42" s="141">
        <f>H43</f>
        <v>8192.7609999999986</v>
      </c>
      <c r="I42" s="141">
        <f>I43</f>
        <v>8985.1</v>
      </c>
      <c r="J42" s="141">
        <f>J43</f>
        <v>8985.1</v>
      </c>
      <c r="K42" s="124"/>
      <c r="L42" s="163"/>
      <c r="M42" s="95"/>
    </row>
    <row r="43" spans="1:15" ht="96">
      <c r="A43" s="22"/>
      <c r="B43" s="22"/>
      <c r="C43" s="22" t="s">
        <v>259</v>
      </c>
      <c r="D43" s="22" t="s">
        <v>252</v>
      </c>
      <c r="E43" s="12" t="s">
        <v>345</v>
      </c>
      <c r="F43" s="31" t="s">
        <v>565</v>
      </c>
      <c r="G43" s="51" t="s">
        <v>566</v>
      </c>
      <c r="H43" s="141">
        <f>H44+H45+H46</f>
        <v>8192.7609999999986</v>
      </c>
      <c r="I43" s="141">
        <f>I44+I45+I46</f>
        <v>8985.1</v>
      </c>
      <c r="J43" s="141">
        <f>J44+J45+J46</f>
        <v>8985.1</v>
      </c>
    </row>
    <row r="44" spans="1:15" ht="36">
      <c r="A44" s="22"/>
      <c r="B44" s="22"/>
      <c r="C44" s="22" t="s">
        <v>259</v>
      </c>
      <c r="D44" s="22" t="s">
        <v>252</v>
      </c>
      <c r="E44" s="12" t="s">
        <v>345</v>
      </c>
      <c r="F44" s="32" t="s">
        <v>567</v>
      </c>
      <c r="G44" s="52" t="s">
        <v>179</v>
      </c>
      <c r="H44" s="149">
        <v>5275.2619999999997</v>
      </c>
      <c r="I44" s="141">
        <v>5355</v>
      </c>
      <c r="J44" s="141">
        <v>5355</v>
      </c>
      <c r="K44" s="154"/>
      <c r="L44" s="154"/>
      <c r="M44" s="154"/>
      <c r="N44" s="154"/>
      <c r="O44" s="154"/>
    </row>
    <row r="45" spans="1:15" ht="24">
      <c r="A45" s="22"/>
      <c r="B45" s="22"/>
      <c r="C45" s="22" t="s">
        <v>259</v>
      </c>
      <c r="D45" s="22" t="s">
        <v>252</v>
      </c>
      <c r="E45" s="12" t="s">
        <v>345</v>
      </c>
      <c r="F45" s="32" t="s">
        <v>568</v>
      </c>
      <c r="G45" s="52" t="s">
        <v>569</v>
      </c>
      <c r="H45" s="149">
        <v>979.82500000000005</v>
      </c>
      <c r="I45" s="141">
        <v>1546</v>
      </c>
      <c r="J45" s="141">
        <v>1546</v>
      </c>
      <c r="K45" s="154"/>
      <c r="L45" s="154"/>
      <c r="M45" s="154"/>
      <c r="N45" s="154"/>
      <c r="O45" s="154"/>
    </row>
    <row r="46" spans="1:15" ht="72">
      <c r="A46" s="22"/>
      <c r="B46" s="22"/>
      <c r="C46" s="22" t="s">
        <v>259</v>
      </c>
      <c r="D46" s="22" t="s">
        <v>252</v>
      </c>
      <c r="E46" s="12" t="s">
        <v>345</v>
      </c>
      <c r="F46" s="32">
        <v>129</v>
      </c>
      <c r="G46" s="52" t="s">
        <v>181</v>
      </c>
      <c r="H46" s="149">
        <v>1937.674</v>
      </c>
      <c r="I46" s="141">
        <v>2084.1</v>
      </c>
      <c r="J46" s="141">
        <v>2084.1</v>
      </c>
      <c r="K46" s="154"/>
      <c r="L46" s="154"/>
      <c r="M46" s="154"/>
      <c r="N46" s="154"/>
      <c r="O46" s="154"/>
    </row>
    <row r="47" spans="1:15">
      <c r="A47" s="22"/>
      <c r="B47" s="22"/>
      <c r="C47" s="108" t="s">
        <v>259</v>
      </c>
      <c r="D47" s="106" t="s">
        <v>26</v>
      </c>
      <c r="E47" s="106"/>
      <c r="F47" s="128"/>
      <c r="G47" s="129" t="s">
        <v>371</v>
      </c>
      <c r="H47" s="140">
        <f t="shared" ref="H47:J51" si="5">H48</f>
        <v>20.399999999999999</v>
      </c>
      <c r="I47" s="140">
        <f t="shared" si="5"/>
        <v>21.5</v>
      </c>
      <c r="J47" s="140">
        <f t="shared" si="5"/>
        <v>22.1</v>
      </c>
    </row>
    <row r="48" spans="1:15" ht="24">
      <c r="A48" s="22"/>
      <c r="B48" s="22"/>
      <c r="C48" s="22" t="s">
        <v>259</v>
      </c>
      <c r="D48" s="12" t="s">
        <v>26</v>
      </c>
      <c r="E48" s="12" t="s">
        <v>133</v>
      </c>
      <c r="F48" s="22"/>
      <c r="G48" s="50" t="s">
        <v>69</v>
      </c>
      <c r="H48" s="141">
        <f t="shared" si="5"/>
        <v>20.399999999999999</v>
      </c>
      <c r="I48" s="141">
        <f t="shared" si="5"/>
        <v>21.5</v>
      </c>
      <c r="J48" s="141">
        <f t="shared" si="5"/>
        <v>22.1</v>
      </c>
    </row>
    <row r="49" spans="1:10" ht="36">
      <c r="A49" s="22"/>
      <c r="B49" s="22"/>
      <c r="C49" s="27" t="s">
        <v>259</v>
      </c>
      <c r="D49" s="28" t="s">
        <v>26</v>
      </c>
      <c r="E49" s="102" t="s">
        <v>430</v>
      </c>
      <c r="F49" s="28"/>
      <c r="G49" s="60" t="s">
        <v>70</v>
      </c>
      <c r="H49" s="141">
        <f t="shared" si="5"/>
        <v>20.399999999999999</v>
      </c>
      <c r="I49" s="141">
        <f t="shared" si="5"/>
        <v>21.5</v>
      </c>
      <c r="J49" s="141">
        <f t="shared" si="5"/>
        <v>22.1</v>
      </c>
    </row>
    <row r="50" spans="1:10" ht="72">
      <c r="A50" s="22"/>
      <c r="B50" s="22"/>
      <c r="C50" s="22" t="s">
        <v>259</v>
      </c>
      <c r="D50" s="12" t="s">
        <v>26</v>
      </c>
      <c r="E50" s="103">
        <v>9950051200</v>
      </c>
      <c r="F50" s="32"/>
      <c r="G50" s="36" t="s">
        <v>370</v>
      </c>
      <c r="H50" s="142">
        <f t="shared" si="5"/>
        <v>20.399999999999999</v>
      </c>
      <c r="I50" s="142">
        <f t="shared" si="5"/>
        <v>21.5</v>
      </c>
      <c r="J50" s="142">
        <f t="shared" si="5"/>
        <v>22.1</v>
      </c>
    </row>
    <row r="51" spans="1:10" ht="36">
      <c r="A51" s="22"/>
      <c r="B51" s="22"/>
      <c r="C51" s="22" t="s">
        <v>259</v>
      </c>
      <c r="D51" s="12" t="s">
        <v>26</v>
      </c>
      <c r="E51" s="91">
        <v>9950051200</v>
      </c>
      <c r="F51" s="31" t="s">
        <v>261</v>
      </c>
      <c r="G51" s="51" t="s">
        <v>676</v>
      </c>
      <c r="H51" s="142">
        <f t="shared" si="5"/>
        <v>20.399999999999999</v>
      </c>
      <c r="I51" s="142">
        <f t="shared" si="5"/>
        <v>21.5</v>
      </c>
      <c r="J51" s="142">
        <f t="shared" si="5"/>
        <v>22.1</v>
      </c>
    </row>
    <row r="52" spans="1:10" ht="24">
      <c r="A52" s="22"/>
      <c r="B52" s="22"/>
      <c r="C52" s="22" t="s">
        <v>259</v>
      </c>
      <c r="D52" s="12" t="s">
        <v>26</v>
      </c>
      <c r="E52" s="91">
        <v>9950051200</v>
      </c>
      <c r="F52" s="22" t="s">
        <v>263</v>
      </c>
      <c r="G52" s="50" t="s">
        <v>673</v>
      </c>
      <c r="H52" s="142">
        <v>20.399999999999999</v>
      </c>
      <c r="I52" s="141">
        <v>21.5</v>
      </c>
      <c r="J52" s="141">
        <v>22.1</v>
      </c>
    </row>
    <row r="53" spans="1:10">
      <c r="A53" s="22"/>
      <c r="B53" s="22"/>
      <c r="C53" s="108" t="s">
        <v>259</v>
      </c>
      <c r="D53" s="108" t="s">
        <v>327</v>
      </c>
      <c r="E53" s="106"/>
      <c r="F53" s="108"/>
      <c r="G53" s="107" t="s">
        <v>303</v>
      </c>
      <c r="H53" s="140">
        <f>H56</f>
        <v>10</v>
      </c>
      <c r="I53" s="140">
        <f>I56</f>
        <v>200</v>
      </c>
      <c r="J53" s="140">
        <f>J56</f>
        <v>200</v>
      </c>
    </row>
    <row r="54" spans="1:10" ht="24">
      <c r="A54" s="22"/>
      <c r="B54" s="22"/>
      <c r="C54" s="22" t="s">
        <v>259</v>
      </c>
      <c r="D54" s="22" t="s">
        <v>327</v>
      </c>
      <c r="E54" s="12" t="s">
        <v>133</v>
      </c>
      <c r="F54" s="12"/>
      <c r="G54" s="50" t="s">
        <v>69</v>
      </c>
      <c r="H54" s="141">
        <f>H56</f>
        <v>10</v>
      </c>
      <c r="I54" s="141">
        <f>I56</f>
        <v>200</v>
      </c>
      <c r="J54" s="141">
        <f>J56</f>
        <v>200</v>
      </c>
    </row>
    <row r="55" spans="1:10" ht="24">
      <c r="A55" s="22"/>
      <c r="B55" s="22"/>
      <c r="C55" s="22" t="s">
        <v>259</v>
      </c>
      <c r="D55" s="22" t="s">
        <v>327</v>
      </c>
      <c r="E55" s="12" t="s">
        <v>185</v>
      </c>
      <c r="F55" s="12"/>
      <c r="G55" s="50" t="s">
        <v>186</v>
      </c>
      <c r="H55" s="141">
        <f>H56</f>
        <v>10</v>
      </c>
      <c r="I55" s="141">
        <f>I56</f>
        <v>200</v>
      </c>
      <c r="J55" s="141">
        <f>J56</f>
        <v>200</v>
      </c>
    </row>
    <row r="56" spans="1:10" ht="24">
      <c r="A56" s="22"/>
      <c r="B56" s="22"/>
      <c r="C56" s="22" t="s">
        <v>259</v>
      </c>
      <c r="D56" s="22" t="s">
        <v>327</v>
      </c>
      <c r="E56" s="12" t="s">
        <v>346</v>
      </c>
      <c r="F56" s="22"/>
      <c r="G56" s="50" t="s">
        <v>562</v>
      </c>
      <c r="H56" s="141">
        <f>H58</f>
        <v>10</v>
      </c>
      <c r="I56" s="141">
        <f>I58</f>
        <v>200</v>
      </c>
      <c r="J56" s="141">
        <f>J58</f>
        <v>200</v>
      </c>
    </row>
    <row r="57" spans="1:10">
      <c r="A57" s="22"/>
      <c r="B57" s="22"/>
      <c r="C57" s="22" t="s">
        <v>259</v>
      </c>
      <c r="D57" s="22" t="s">
        <v>327</v>
      </c>
      <c r="E57" s="12" t="s">
        <v>346</v>
      </c>
      <c r="F57" s="22">
        <v>800</v>
      </c>
      <c r="G57" s="50" t="s">
        <v>268</v>
      </c>
      <c r="H57" s="141">
        <f>H58</f>
        <v>10</v>
      </c>
      <c r="I57" s="141">
        <v>200</v>
      </c>
      <c r="J57" s="141">
        <v>200</v>
      </c>
    </row>
    <row r="58" spans="1:10">
      <c r="A58" s="22"/>
      <c r="B58" s="22"/>
      <c r="C58" s="22" t="s">
        <v>259</v>
      </c>
      <c r="D58" s="22" t="s">
        <v>327</v>
      </c>
      <c r="E58" s="12" t="s">
        <v>346</v>
      </c>
      <c r="F58" s="22" t="s">
        <v>63</v>
      </c>
      <c r="G58" s="50" t="s">
        <v>68</v>
      </c>
      <c r="H58" s="141">
        <v>10</v>
      </c>
      <c r="I58" s="141">
        <v>200</v>
      </c>
      <c r="J58" s="141">
        <v>200</v>
      </c>
    </row>
    <row r="59" spans="1:10" ht="24">
      <c r="A59" s="22"/>
      <c r="B59" s="22"/>
      <c r="C59" s="108" t="s">
        <v>259</v>
      </c>
      <c r="D59" s="108" t="s">
        <v>23</v>
      </c>
      <c r="E59" s="106"/>
      <c r="F59" s="108"/>
      <c r="G59" s="107" t="s">
        <v>24</v>
      </c>
      <c r="H59" s="140">
        <f>H60+H66</f>
        <v>34563.100999999995</v>
      </c>
      <c r="I59" s="140">
        <f>I60+I66</f>
        <v>31053.8</v>
      </c>
      <c r="J59" s="140">
        <f>J60+J66</f>
        <v>31053.8</v>
      </c>
    </row>
    <row r="60" spans="1:10" ht="48">
      <c r="A60" s="22"/>
      <c r="B60" s="22"/>
      <c r="C60" s="22" t="s">
        <v>259</v>
      </c>
      <c r="D60" s="22" t="s">
        <v>23</v>
      </c>
      <c r="E60" s="12" t="s">
        <v>413</v>
      </c>
      <c r="F60" s="22"/>
      <c r="G60" s="50" t="s">
        <v>99</v>
      </c>
      <c r="H60" s="141">
        <f>H61</f>
        <v>116.26300000000001</v>
      </c>
      <c r="I60" s="141">
        <f t="shared" ref="I60:J64" si="6">I61</f>
        <v>170</v>
      </c>
      <c r="J60" s="141">
        <f t="shared" si="6"/>
        <v>170</v>
      </c>
    </row>
    <row r="61" spans="1:10" ht="72">
      <c r="A61" s="22"/>
      <c r="B61" s="22"/>
      <c r="C61" s="22" t="s">
        <v>259</v>
      </c>
      <c r="D61" s="22" t="s">
        <v>23</v>
      </c>
      <c r="E61" s="12" t="s">
        <v>414</v>
      </c>
      <c r="F61" s="22"/>
      <c r="G61" s="50" t="s">
        <v>359</v>
      </c>
      <c r="H61" s="141">
        <f>H62</f>
        <v>116.26300000000001</v>
      </c>
      <c r="I61" s="141">
        <f t="shared" si="6"/>
        <v>170</v>
      </c>
      <c r="J61" s="141">
        <f t="shared" si="6"/>
        <v>170</v>
      </c>
    </row>
    <row r="62" spans="1:10" ht="36">
      <c r="A62" s="22"/>
      <c r="B62" s="22"/>
      <c r="C62" s="22" t="s">
        <v>259</v>
      </c>
      <c r="D62" s="22" t="s">
        <v>23</v>
      </c>
      <c r="E62" s="12" t="s">
        <v>416</v>
      </c>
      <c r="F62" s="22"/>
      <c r="G62" s="50" t="s">
        <v>360</v>
      </c>
      <c r="H62" s="141">
        <f>H63</f>
        <v>116.26300000000001</v>
      </c>
      <c r="I62" s="141">
        <f t="shared" si="6"/>
        <v>170</v>
      </c>
      <c r="J62" s="141">
        <f t="shared" si="6"/>
        <v>170</v>
      </c>
    </row>
    <row r="63" spans="1:10" ht="48.75" customHeight="1">
      <c r="A63" s="22"/>
      <c r="B63" s="22"/>
      <c r="C63" s="22" t="s">
        <v>259</v>
      </c>
      <c r="D63" s="22" t="s">
        <v>23</v>
      </c>
      <c r="E63" s="12" t="s">
        <v>647</v>
      </c>
      <c r="F63" s="22"/>
      <c r="G63" s="50" t="s">
        <v>646</v>
      </c>
      <c r="H63" s="141">
        <f>H64</f>
        <v>116.26300000000001</v>
      </c>
      <c r="I63" s="141">
        <f t="shared" si="6"/>
        <v>170</v>
      </c>
      <c r="J63" s="141">
        <f t="shared" si="6"/>
        <v>170</v>
      </c>
    </row>
    <row r="64" spans="1:10" ht="39.75" customHeight="1">
      <c r="A64" s="22"/>
      <c r="B64" s="22"/>
      <c r="C64" s="22" t="s">
        <v>259</v>
      </c>
      <c r="D64" s="22" t="s">
        <v>23</v>
      </c>
      <c r="E64" s="12" t="s">
        <v>647</v>
      </c>
      <c r="F64" s="31" t="s">
        <v>261</v>
      </c>
      <c r="G64" s="51" t="s">
        <v>676</v>
      </c>
      <c r="H64" s="141">
        <f>H65</f>
        <v>116.26300000000001</v>
      </c>
      <c r="I64" s="141">
        <f t="shared" si="6"/>
        <v>170</v>
      </c>
      <c r="J64" s="141">
        <f t="shared" si="6"/>
        <v>170</v>
      </c>
    </row>
    <row r="65" spans="1:13" ht="25.5" customHeight="1">
      <c r="A65" s="22"/>
      <c r="B65" s="22"/>
      <c r="C65" s="22" t="s">
        <v>259</v>
      </c>
      <c r="D65" s="22" t="s">
        <v>23</v>
      </c>
      <c r="E65" s="12" t="s">
        <v>647</v>
      </c>
      <c r="F65" s="22" t="s">
        <v>263</v>
      </c>
      <c r="G65" s="50" t="s">
        <v>673</v>
      </c>
      <c r="H65" s="141">
        <v>116.26300000000001</v>
      </c>
      <c r="I65" s="141">
        <v>170</v>
      </c>
      <c r="J65" s="141">
        <v>170</v>
      </c>
    </row>
    <row r="66" spans="1:13" ht="24">
      <c r="A66" s="22"/>
      <c r="B66" s="22"/>
      <c r="C66" s="22" t="s">
        <v>259</v>
      </c>
      <c r="D66" s="22" t="s">
        <v>23</v>
      </c>
      <c r="E66" s="12" t="s">
        <v>133</v>
      </c>
      <c r="F66" s="22"/>
      <c r="G66" s="50" t="s">
        <v>69</v>
      </c>
      <c r="H66" s="141">
        <f>H67+H75+H104</f>
        <v>34446.837999999996</v>
      </c>
      <c r="I66" s="141">
        <f>I67+I75+I104</f>
        <v>30883.8</v>
      </c>
      <c r="J66" s="141">
        <f>J67+J75+J104</f>
        <v>30883.8</v>
      </c>
    </row>
    <row r="67" spans="1:13" ht="48">
      <c r="A67" s="22"/>
      <c r="B67" s="22"/>
      <c r="C67" s="22" t="s">
        <v>259</v>
      </c>
      <c r="D67" s="22" t="s">
        <v>23</v>
      </c>
      <c r="E67" s="12" t="s">
        <v>132</v>
      </c>
      <c r="F67" s="22"/>
      <c r="G67" s="50" t="s">
        <v>66</v>
      </c>
      <c r="H67" s="141">
        <f>H68+H72</f>
        <v>489.43400000000003</v>
      </c>
      <c r="I67" s="141">
        <f t="shared" ref="I67:J67" si="7">I68+I72</f>
        <v>550.70000000000005</v>
      </c>
      <c r="J67" s="141">
        <f t="shared" si="7"/>
        <v>550.70000000000005</v>
      </c>
    </row>
    <row r="68" spans="1:13" ht="48">
      <c r="A68" s="22"/>
      <c r="B68" s="22"/>
      <c r="C68" s="22" t="s">
        <v>259</v>
      </c>
      <c r="D68" s="22" t="s">
        <v>23</v>
      </c>
      <c r="E68" s="12" t="s">
        <v>343</v>
      </c>
      <c r="F68" s="22"/>
      <c r="G68" s="50" t="s">
        <v>134</v>
      </c>
      <c r="H68" s="141">
        <f t="shared" ref="H68:J68" si="8">H69</f>
        <v>489.06400000000002</v>
      </c>
      <c r="I68" s="141">
        <f t="shared" si="8"/>
        <v>550.70000000000005</v>
      </c>
      <c r="J68" s="141">
        <f t="shared" si="8"/>
        <v>550.70000000000005</v>
      </c>
    </row>
    <row r="69" spans="1:13" ht="96">
      <c r="A69" s="22"/>
      <c r="B69" s="22"/>
      <c r="C69" s="22" t="s">
        <v>259</v>
      </c>
      <c r="D69" s="22" t="s">
        <v>23</v>
      </c>
      <c r="E69" s="12" t="s">
        <v>343</v>
      </c>
      <c r="F69" s="31" t="s">
        <v>565</v>
      </c>
      <c r="G69" s="51" t="s">
        <v>566</v>
      </c>
      <c r="H69" s="141">
        <f>H70+H71</f>
        <v>489.06400000000002</v>
      </c>
      <c r="I69" s="141">
        <f>I70+I71</f>
        <v>550.70000000000005</v>
      </c>
      <c r="J69" s="141">
        <f>J70+J71</f>
        <v>550.70000000000005</v>
      </c>
    </row>
    <row r="70" spans="1:13" ht="48">
      <c r="A70" s="22"/>
      <c r="B70" s="22"/>
      <c r="C70" s="22" t="s">
        <v>259</v>
      </c>
      <c r="D70" s="22" t="s">
        <v>23</v>
      </c>
      <c r="E70" s="12" t="s">
        <v>343</v>
      </c>
      <c r="F70" s="32" t="s">
        <v>568</v>
      </c>
      <c r="G70" s="52" t="s">
        <v>180</v>
      </c>
      <c r="H70" s="141">
        <v>384.18200000000002</v>
      </c>
      <c r="I70" s="141">
        <v>423</v>
      </c>
      <c r="J70" s="141">
        <v>423</v>
      </c>
    </row>
    <row r="71" spans="1:13" ht="72">
      <c r="A71" s="22"/>
      <c r="B71" s="22"/>
      <c r="C71" s="22" t="s">
        <v>259</v>
      </c>
      <c r="D71" s="22" t="s">
        <v>23</v>
      </c>
      <c r="E71" s="12" t="s">
        <v>343</v>
      </c>
      <c r="F71" s="32">
        <v>129</v>
      </c>
      <c r="G71" s="52" t="s">
        <v>181</v>
      </c>
      <c r="H71" s="141">
        <v>104.88200000000001</v>
      </c>
      <c r="I71" s="141">
        <v>127.7</v>
      </c>
      <c r="J71" s="141">
        <v>127.7</v>
      </c>
    </row>
    <row r="72" spans="1:13" ht="72">
      <c r="A72" s="22"/>
      <c r="B72" s="22"/>
      <c r="C72" s="22" t="s">
        <v>259</v>
      </c>
      <c r="D72" s="22" t="s">
        <v>23</v>
      </c>
      <c r="E72" s="12" t="s">
        <v>345</v>
      </c>
      <c r="F72" s="32"/>
      <c r="G72" s="52" t="s">
        <v>529</v>
      </c>
      <c r="H72" s="141">
        <f>H73</f>
        <v>0.37</v>
      </c>
      <c r="I72" s="141">
        <f t="shared" ref="I72:J72" si="9">I73</f>
        <v>0</v>
      </c>
      <c r="J72" s="141">
        <f t="shared" si="9"/>
        <v>0</v>
      </c>
    </row>
    <row r="73" spans="1:13" ht="96">
      <c r="A73" s="22"/>
      <c r="B73" s="22"/>
      <c r="C73" s="22" t="s">
        <v>259</v>
      </c>
      <c r="D73" s="22" t="s">
        <v>23</v>
      </c>
      <c r="E73" s="12" t="s">
        <v>345</v>
      </c>
      <c r="F73" s="31" t="s">
        <v>565</v>
      </c>
      <c r="G73" s="51" t="s">
        <v>566</v>
      </c>
      <c r="H73" s="141">
        <f>H74</f>
        <v>0.37</v>
      </c>
      <c r="I73" s="141">
        <f t="shared" ref="I73:J73" si="10">I74</f>
        <v>0</v>
      </c>
      <c r="J73" s="141">
        <f t="shared" si="10"/>
        <v>0</v>
      </c>
    </row>
    <row r="74" spans="1:13" ht="72">
      <c r="A74" s="22"/>
      <c r="B74" s="22"/>
      <c r="C74" s="22" t="s">
        <v>259</v>
      </c>
      <c r="D74" s="22" t="s">
        <v>23</v>
      </c>
      <c r="E74" s="12" t="s">
        <v>345</v>
      </c>
      <c r="F74" s="32">
        <v>129</v>
      </c>
      <c r="G74" s="52" t="s">
        <v>181</v>
      </c>
      <c r="H74" s="141">
        <v>0.37</v>
      </c>
      <c r="I74" s="141">
        <v>0</v>
      </c>
      <c r="J74" s="141">
        <v>0</v>
      </c>
    </row>
    <row r="75" spans="1:13" ht="48">
      <c r="A75" s="22"/>
      <c r="B75" s="22"/>
      <c r="C75" s="22" t="s">
        <v>259</v>
      </c>
      <c r="D75" s="22" t="s">
        <v>23</v>
      </c>
      <c r="E75" s="12" t="s">
        <v>406</v>
      </c>
      <c r="F75" s="12"/>
      <c r="G75" s="50" t="s">
        <v>407</v>
      </c>
      <c r="H75" s="141">
        <f>H76+H92+H86+H99</f>
        <v>33693.403999999995</v>
      </c>
      <c r="I75" s="141">
        <f>I76+I92+I86</f>
        <v>30069.1</v>
      </c>
      <c r="J75" s="141">
        <f>J76+J92+J86</f>
        <v>30069.1</v>
      </c>
    </row>
    <row r="76" spans="1:13" ht="60">
      <c r="A76" s="22"/>
      <c r="B76" s="22"/>
      <c r="C76" s="12" t="s">
        <v>259</v>
      </c>
      <c r="D76" s="12" t="s">
        <v>23</v>
      </c>
      <c r="E76" s="12" t="s">
        <v>442</v>
      </c>
      <c r="F76" s="32"/>
      <c r="G76" s="56" t="s">
        <v>395</v>
      </c>
      <c r="H76" s="143">
        <f>H77+H81+H83</f>
        <v>18193.012999999999</v>
      </c>
      <c r="I76" s="143">
        <f>I77+I81+I83</f>
        <v>17038.099999999999</v>
      </c>
      <c r="J76" s="143">
        <f>J77+J81+J83</f>
        <v>17038.099999999999</v>
      </c>
    </row>
    <row r="77" spans="1:13" ht="96">
      <c r="A77" s="22"/>
      <c r="B77" s="22"/>
      <c r="C77" s="12" t="s">
        <v>259</v>
      </c>
      <c r="D77" s="12" t="s">
        <v>23</v>
      </c>
      <c r="E77" s="12" t="s">
        <v>442</v>
      </c>
      <c r="F77" s="31" t="s">
        <v>565</v>
      </c>
      <c r="G77" s="51" t="s">
        <v>566</v>
      </c>
      <c r="H77" s="143">
        <f>H78+H79+H80</f>
        <v>7800.4089999999997</v>
      </c>
      <c r="I77" s="143">
        <f>I78+I79+I80</f>
        <v>8340.5</v>
      </c>
      <c r="J77" s="143">
        <f>J78+J79+J80</f>
        <v>8340.5</v>
      </c>
      <c r="L77" s="154"/>
      <c r="M77" s="95"/>
    </row>
    <row r="78" spans="1:13">
      <c r="A78" s="22"/>
      <c r="B78" s="22"/>
      <c r="C78" s="12" t="s">
        <v>259</v>
      </c>
      <c r="D78" s="12" t="s">
        <v>23</v>
      </c>
      <c r="E78" s="12" t="s">
        <v>442</v>
      </c>
      <c r="F78" s="32" t="s">
        <v>572</v>
      </c>
      <c r="G78" s="52" t="s">
        <v>699</v>
      </c>
      <c r="H78" s="143">
        <v>5974.5079999999998</v>
      </c>
      <c r="I78" s="143">
        <v>6389.3</v>
      </c>
      <c r="J78" s="143">
        <v>6389.3</v>
      </c>
      <c r="L78" s="154"/>
      <c r="M78" s="177"/>
    </row>
    <row r="79" spans="1:13" ht="24">
      <c r="A79" s="22"/>
      <c r="B79" s="22"/>
      <c r="C79" s="12" t="s">
        <v>259</v>
      </c>
      <c r="D79" s="12" t="s">
        <v>23</v>
      </c>
      <c r="E79" s="12" t="s">
        <v>442</v>
      </c>
      <c r="F79" s="32">
        <v>112</v>
      </c>
      <c r="G79" s="52" t="s">
        <v>569</v>
      </c>
      <c r="H79" s="143">
        <v>21.6</v>
      </c>
      <c r="I79" s="143">
        <v>21.6</v>
      </c>
      <c r="J79" s="143">
        <v>21.6</v>
      </c>
      <c r="L79" s="154"/>
      <c r="M79" s="177"/>
    </row>
    <row r="80" spans="1:13" ht="60">
      <c r="A80" s="22"/>
      <c r="B80" s="22"/>
      <c r="C80" s="12" t="s">
        <v>259</v>
      </c>
      <c r="D80" s="12" t="s">
        <v>23</v>
      </c>
      <c r="E80" s="12" t="s">
        <v>442</v>
      </c>
      <c r="F80" s="32">
        <v>119</v>
      </c>
      <c r="G80" s="52" t="s">
        <v>362</v>
      </c>
      <c r="H80" s="143">
        <v>1804.3009999999999</v>
      </c>
      <c r="I80" s="143">
        <v>1929.6</v>
      </c>
      <c r="J80" s="143">
        <v>1929.6</v>
      </c>
      <c r="L80" s="154"/>
      <c r="M80" s="177"/>
    </row>
    <row r="81" spans="1:13" ht="36">
      <c r="A81" s="22"/>
      <c r="B81" s="22"/>
      <c r="C81" s="12" t="s">
        <v>259</v>
      </c>
      <c r="D81" s="12" t="s">
        <v>23</v>
      </c>
      <c r="E81" s="12" t="s">
        <v>442</v>
      </c>
      <c r="F81" s="31" t="s">
        <v>261</v>
      </c>
      <c r="G81" s="51" t="s">
        <v>676</v>
      </c>
      <c r="H81" s="143">
        <f>H82</f>
        <v>10335.004000000001</v>
      </c>
      <c r="I81" s="143">
        <f>I82</f>
        <v>8640</v>
      </c>
      <c r="J81" s="143">
        <f>J82</f>
        <v>8640</v>
      </c>
      <c r="M81" s="95"/>
    </row>
    <row r="82" spans="1:13" ht="24">
      <c r="A82" s="22"/>
      <c r="B82" s="22"/>
      <c r="C82" s="12" t="s">
        <v>259</v>
      </c>
      <c r="D82" s="12" t="s">
        <v>23</v>
      </c>
      <c r="E82" s="12" t="s">
        <v>442</v>
      </c>
      <c r="F82" s="22" t="s">
        <v>263</v>
      </c>
      <c r="G82" s="50" t="s">
        <v>673</v>
      </c>
      <c r="H82" s="143">
        <v>10335.004000000001</v>
      </c>
      <c r="I82" s="143">
        <v>8640</v>
      </c>
      <c r="J82" s="143">
        <v>8640</v>
      </c>
    </row>
    <row r="83" spans="1:13">
      <c r="A83" s="22"/>
      <c r="B83" s="22"/>
      <c r="C83" s="12" t="s">
        <v>259</v>
      </c>
      <c r="D83" s="12" t="s">
        <v>23</v>
      </c>
      <c r="E83" s="12" t="s">
        <v>442</v>
      </c>
      <c r="F83" s="31" t="s">
        <v>267</v>
      </c>
      <c r="G83" s="51" t="s">
        <v>268</v>
      </c>
      <c r="H83" s="141">
        <f>H85+H84</f>
        <v>57.6</v>
      </c>
      <c r="I83" s="141">
        <f>I85+I84</f>
        <v>57.6</v>
      </c>
      <c r="J83" s="141">
        <f>J85+J84</f>
        <v>57.6</v>
      </c>
    </row>
    <row r="84" spans="1:13" ht="24">
      <c r="A84" s="22"/>
      <c r="B84" s="22"/>
      <c r="C84" s="12" t="s">
        <v>259</v>
      </c>
      <c r="D84" s="12" t="s">
        <v>23</v>
      </c>
      <c r="E84" s="12" t="s">
        <v>442</v>
      </c>
      <c r="F84" s="31">
        <v>851</v>
      </c>
      <c r="G84" s="51" t="s">
        <v>601</v>
      </c>
      <c r="H84" s="141">
        <v>31</v>
      </c>
      <c r="I84" s="141">
        <v>38.5</v>
      </c>
      <c r="J84" s="141">
        <v>38.5</v>
      </c>
    </row>
    <row r="85" spans="1:13">
      <c r="A85" s="22"/>
      <c r="B85" s="22"/>
      <c r="C85" s="12" t="s">
        <v>259</v>
      </c>
      <c r="D85" s="12" t="s">
        <v>23</v>
      </c>
      <c r="E85" s="12" t="s">
        <v>442</v>
      </c>
      <c r="F85" s="22" t="s">
        <v>570</v>
      </c>
      <c r="G85" s="52" t="s">
        <v>682</v>
      </c>
      <c r="H85" s="141">
        <v>26.6</v>
      </c>
      <c r="I85" s="141">
        <v>19.100000000000001</v>
      </c>
      <c r="J85" s="141">
        <v>19.100000000000001</v>
      </c>
    </row>
    <row r="86" spans="1:13" ht="24">
      <c r="A86" s="22"/>
      <c r="B86" s="22"/>
      <c r="C86" s="22" t="s">
        <v>259</v>
      </c>
      <c r="D86" s="22" t="s">
        <v>23</v>
      </c>
      <c r="E86" s="12" t="s">
        <v>527</v>
      </c>
      <c r="F86" s="22"/>
      <c r="G86" s="50" t="s">
        <v>409</v>
      </c>
      <c r="H86" s="141">
        <f>H87+H89</f>
        <v>698.1</v>
      </c>
      <c r="I86" s="141">
        <f>I87</f>
        <v>515</v>
      </c>
      <c r="J86" s="141">
        <f>J87</f>
        <v>515</v>
      </c>
    </row>
    <row r="87" spans="1:13" ht="36">
      <c r="A87" s="22"/>
      <c r="B87" s="22"/>
      <c r="C87" s="22" t="s">
        <v>259</v>
      </c>
      <c r="D87" s="22" t="s">
        <v>23</v>
      </c>
      <c r="E87" s="12" t="s">
        <v>527</v>
      </c>
      <c r="F87" s="31" t="s">
        <v>261</v>
      </c>
      <c r="G87" s="51" t="s">
        <v>676</v>
      </c>
      <c r="H87" s="141">
        <f>H88</f>
        <v>532.5</v>
      </c>
      <c r="I87" s="141">
        <f>I88</f>
        <v>515</v>
      </c>
      <c r="J87" s="141">
        <f>J88</f>
        <v>515</v>
      </c>
    </row>
    <row r="88" spans="1:13" ht="24">
      <c r="A88" s="22"/>
      <c r="B88" s="22"/>
      <c r="C88" s="22" t="s">
        <v>259</v>
      </c>
      <c r="D88" s="22" t="s">
        <v>23</v>
      </c>
      <c r="E88" s="12" t="s">
        <v>527</v>
      </c>
      <c r="F88" s="22" t="s">
        <v>263</v>
      </c>
      <c r="G88" s="50" t="s">
        <v>673</v>
      </c>
      <c r="H88" s="141">
        <v>532.5</v>
      </c>
      <c r="I88" s="141">
        <v>515</v>
      </c>
      <c r="J88" s="141">
        <v>515</v>
      </c>
    </row>
    <row r="89" spans="1:13">
      <c r="A89" s="22"/>
      <c r="B89" s="22"/>
      <c r="C89" s="22" t="s">
        <v>259</v>
      </c>
      <c r="D89" s="22" t="s">
        <v>23</v>
      </c>
      <c r="E89" s="12" t="s">
        <v>527</v>
      </c>
      <c r="F89" s="31" t="s">
        <v>267</v>
      </c>
      <c r="G89" s="51" t="s">
        <v>268</v>
      </c>
      <c r="H89" s="141">
        <f>H90+H91</f>
        <v>165.6</v>
      </c>
      <c r="I89" s="141">
        <f>I90</f>
        <v>0</v>
      </c>
      <c r="J89" s="141">
        <f>J90</f>
        <v>0</v>
      </c>
    </row>
    <row r="90" spans="1:13" ht="48">
      <c r="A90" s="22"/>
      <c r="B90" s="22"/>
      <c r="C90" s="22" t="s">
        <v>259</v>
      </c>
      <c r="D90" s="22" t="s">
        <v>23</v>
      </c>
      <c r="E90" s="12" t="s">
        <v>527</v>
      </c>
      <c r="F90" s="22">
        <v>831</v>
      </c>
      <c r="G90" s="50" t="s">
        <v>557</v>
      </c>
      <c r="H90" s="141">
        <v>110.6</v>
      </c>
      <c r="I90" s="141">
        <v>0</v>
      </c>
      <c r="J90" s="141">
        <v>0</v>
      </c>
      <c r="L90" s="154"/>
    </row>
    <row r="91" spans="1:13">
      <c r="A91" s="22"/>
      <c r="B91" s="22"/>
      <c r="C91" s="22" t="s">
        <v>259</v>
      </c>
      <c r="D91" s="22" t="s">
        <v>23</v>
      </c>
      <c r="E91" s="12" t="s">
        <v>527</v>
      </c>
      <c r="F91" s="22">
        <v>853</v>
      </c>
      <c r="G91" s="50" t="s">
        <v>776</v>
      </c>
      <c r="H91" s="141">
        <v>55</v>
      </c>
      <c r="I91" s="141">
        <v>0</v>
      </c>
      <c r="J91" s="141">
        <v>0</v>
      </c>
    </row>
    <row r="92" spans="1:13" ht="36">
      <c r="A92" s="22"/>
      <c r="B92" s="25"/>
      <c r="C92" s="12" t="s">
        <v>259</v>
      </c>
      <c r="D92" s="12" t="s">
        <v>23</v>
      </c>
      <c r="E92" s="12" t="s">
        <v>444</v>
      </c>
      <c r="F92" s="32"/>
      <c r="G92" s="56" t="s">
        <v>393</v>
      </c>
      <c r="H92" s="141">
        <f>H93+H97</f>
        <v>14584.002</v>
      </c>
      <c r="I92" s="141">
        <f>I93+I97</f>
        <v>12516</v>
      </c>
      <c r="J92" s="141">
        <f>J93+J97</f>
        <v>12516</v>
      </c>
    </row>
    <row r="93" spans="1:13" ht="96">
      <c r="A93" s="22"/>
      <c r="B93" s="25"/>
      <c r="C93" s="12" t="s">
        <v>259</v>
      </c>
      <c r="D93" s="12" t="s">
        <v>23</v>
      </c>
      <c r="E93" s="12" t="s">
        <v>444</v>
      </c>
      <c r="F93" s="31" t="s">
        <v>565</v>
      </c>
      <c r="G93" s="51" t="s">
        <v>566</v>
      </c>
      <c r="H93" s="141">
        <f>H94+H95+H96</f>
        <v>14096.387000000001</v>
      </c>
      <c r="I93" s="141">
        <f>I94+I95+I96</f>
        <v>12049</v>
      </c>
      <c r="J93" s="141">
        <f>J94+J95+J96</f>
        <v>12049</v>
      </c>
    </row>
    <row r="94" spans="1:13">
      <c r="A94" s="22"/>
      <c r="B94" s="25"/>
      <c r="C94" s="12" t="s">
        <v>259</v>
      </c>
      <c r="D94" s="12" t="s">
        <v>23</v>
      </c>
      <c r="E94" s="12" t="s">
        <v>444</v>
      </c>
      <c r="F94" s="32" t="s">
        <v>572</v>
      </c>
      <c r="G94" s="52" t="s">
        <v>699</v>
      </c>
      <c r="H94" s="141">
        <v>9056.1540000000005</v>
      </c>
      <c r="I94" s="141">
        <v>7484</v>
      </c>
      <c r="J94" s="141">
        <v>7484</v>
      </c>
    </row>
    <row r="95" spans="1:13" ht="24">
      <c r="A95" s="22"/>
      <c r="B95" s="25"/>
      <c r="C95" s="12" t="s">
        <v>259</v>
      </c>
      <c r="D95" s="12" t="s">
        <v>23</v>
      </c>
      <c r="E95" s="12" t="s">
        <v>444</v>
      </c>
      <c r="F95" s="32">
        <v>112</v>
      </c>
      <c r="G95" s="52" t="s">
        <v>569</v>
      </c>
      <c r="H95" s="141">
        <v>1795.431</v>
      </c>
      <c r="I95" s="141">
        <v>1770</v>
      </c>
      <c r="J95" s="141">
        <v>1770</v>
      </c>
    </row>
    <row r="96" spans="1:13" ht="60">
      <c r="A96" s="22"/>
      <c r="B96" s="25"/>
      <c r="C96" s="12" t="s">
        <v>259</v>
      </c>
      <c r="D96" s="12" t="s">
        <v>23</v>
      </c>
      <c r="E96" s="12" t="s">
        <v>444</v>
      </c>
      <c r="F96" s="32">
        <v>119</v>
      </c>
      <c r="G96" s="52" t="s">
        <v>362</v>
      </c>
      <c r="H96" s="141">
        <v>3244.8020000000001</v>
      </c>
      <c r="I96" s="141">
        <v>2795</v>
      </c>
      <c r="J96" s="141">
        <v>2795</v>
      </c>
    </row>
    <row r="97" spans="1:10" ht="36">
      <c r="A97" s="22"/>
      <c r="B97" s="25"/>
      <c r="C97" s="12" t="s">
        <v>259</v>
      </c>
      <c r="D97" s="12" t="s">
        <v>23</v>
      </c>
      <c r="E97" s="12" t="s">
        <v>444</v>
      </c>
      <c r="F97" s="31" t="s">
        <v>261</v>
      </c>
      <c r="G97" s="51" t="s">
        <v>676</v>
      </c>
      <c r="H97" s="141">
        <f>H98</f>
        <v>487.61500000000001</v>
      </c>
      <c r="I97" s="141">
        <f>I98</f>
        <v>467</v>
      </c>
      <c r="J97" s="141">
        <f>J98</f>
        <v>467</v>
      </c>
    </row>
    <row r="98" spans="1:10" ht="24">
      <c r="A98" s="22"/>
      <c r="B98" s="25"/>
      <c r="C98" s="12" t="s">
        <v>259</v>
      </c>
      <c r="D98" s="12" t="s">
        <v>23</v>
      </c>
      <c r="E98" s="12" t="s">
        <v>444</v>
      </c>
      <c r="F98" s="22" t="s">
        <v>263</v>
      </c>
      <c r="G98" s="50" t="s">
        <v>673</v>
      </c>
      <c r="H98" s="141">
        <v>487.61500000000001</v>
      </c>
      <c r="I98" s="141">
        <v>467</v>
      </c>
      <c r="J98" s="141">
        <v>467</v>
      </c>
    </row>
    <row r="99" spans="1:10" ht="24">
      <c r="A99" s="22"/>
      <c r="B99" s="25"/>
      <c r="C99" s="12" t="s">
        <v>259</v>
      </c>
      <c r="D99" s="12" t="s">
        <v>23</v>
      </c>
      <c r="E99" s="12" t="s">
        <v>669</v>
      </c>
      <c r="F99" s="22"/>
      <c r="G99" s="50" t="s">
        <v>683</v>
      </c>
      <c r="H99" s="141">
        <f>H102+H100</f>
        <v>218.28900000000002</v>
      </c>
      <c r="I99" s="141">
        <f t="shared" ref="I99:J99" si="11">I102+I100</f>
        <v>0</v>
      </c>
      <c r="J99" s="141">
        <f t="shared" si="11"/>
        <v>0</v>
      </c>
    </row>
    <row r="100" spans="1:10" ht="96">
      <c r="A100" s="22"/>
      <c r="B100" s="25"/>
      <c r="C100" s="12" t="s">
        <v>259</v>
      </c>
      <c r="D100" s="12" t="s">
        <v>23</v>
      </c>
      <c r="E100" s="12" t="s">
        <v>669</v>
      </c>
      <c r="F100" s="31" t="s">
        <v>565</v>
      </c>
      <c r="G100" s="51" t="s">
        <v>566</v>
      </c>
      <c r="H100" s="141">
        <f>H101</f>
        <v>191.852</v>
      </c>
      <c r="I100" s="141">
        <f>I101</f>
        <v>0</v>
      </c>
      <c r="J100" s="141">
        <f>J101</f>
        <v>0</v>
      </c>
    </row>
    <row r="101" spans="1:10" ht="48">
      <c r="A101" s="22"/>
      <c r="B101" s="25"/>
      <c r="C101" s="12" t="s">
        <v>259</v>
      </c>
      <c r="D101" s="12" t="s">
        <v>23</v>
      </c>
      <c r="E101" s="12" t="s">
        <v>669</v>
      </c>
      <c r="F101" s="32" t="s">
        <v>568</v>
      </c>
      <c r="G101" s="52" t="s">
        <v>180</v>
      </c>
      <c r="H101" s="141">
        <v>191.852</v>
      </c>
      <c r="I101" s="141">
        <v>0</v>
      </c>
      <c r="J101" s="141">
        <v>0</v>
      </c>
    </row>
    <row r="102" spans="1:10" ht="36">
      <c r="A102" s="22"/>
      <c r="B102" s="25"/>
      <c r="C102" s="12" t="s">
        <v>259</v>
      </c>
      <c r="D102" s="12" t="s">
        <v>23</v>
      </c>
      <c r="E102" s="12" t="s">
        <v>669</v>
      </c>
      <c r="F102" s="31" t="s">
        <v>261</v>
      </c>
      <c r="G102" s="51" t="s">
        <v>676</v>
      </c>
      <c r="H102" s="141">
        <f t="shared" ref="H102:J102" si="12">H103</f>
        <v>26.437000000000001</v>
      </c>
      <c r="I102" s="141">
        <f t="shared" si="12"/>
        <v>0</v>
      </c>
      <c r="J102" s="141">
        <f t="shared" si="12"/>
        <v>0</v>
      </c>
    </row>
    <row r="103" spans="1:10" ht="24">
      <c r="A103" s="22"/>
      <c r="B103" s="25"/>
      <c r="C103" s="12" t="s">
        <v>259</v>
      </c>
      <c r="D103" s="12" t="s">
        <v>23</v>
      </c>
      <c r="E103" s="12" t="s">
        <v>669</v>
      </c>
      <c r="F103" s="22" t="s">
        <v>263</v>
      </c>
      <c r="G103" s="50" t="s">
        <v>673</v>
      </c>
      <c r="H103" s="141">
        <v>26.437000000000001</v>
      </c>
      <c r="I103" s="141">
        <v>0</v>
      </c>
      <c r="J103" s="141">
        <v>0</v>
      </c>
    </row>
    <row r="104" spans="1:10" ht="36">
      <c r="A104" s="22"/>
      <c r="B104" s="25"/>
      <c r="C104" s="22" t="s">
        <v>259</v>
      </c>
      <c r="D104" s="22" t="s">
        <v>23</v>
      </c>
      <c r="E104" s="12" t="s">
        <v>430</v>
      </c>
      <c r="F104" s="12"/>
      <c r="G104" s="50" t="s">
        <v>70</v>
      </c>
      <c r="H104" s="141">
        <f>H105</f>
        <v>264</v>
      </c>
      <c r="I104" s="141">
        <f>I105</f>
        <v>264</v>
      </c>
      <c r="J104" s="141">
        <f>J105</f>
        <v>264</v>
      </c>
    </row>
    <row r="105" spans="1:10" ht="108">
      <c r="A105" s="22"/>
      <c r="B105" s="25"/>
      <c r="C105" s="22" t="s">
        <v>259</v>
      </c>
      <c r="D105" s="22" t="s">
        <v>23</v>
      </c>
      <c r="E105" s="33" t="s">
        <v>446</v>
      </c>
      <c r="F105" s="74"/>
      <c r="G105" s="57" t="s">
        <v>224</v>
      </c>
      <c r="H105" s="141">
        <f>H109+H106</f>
        <v>264</v>
      </c>
      <c r="I105" s="141">
        <f>I109+I106</f>
        <v>264</v>
      </c>
      <c r="J105" s="141">
        <f>J109+J106</f>
        <v>264</v>
      </c>
    </row>
    <row r="106" spans="1:10" ht="96">
      <c r="A106" s="22"/>
      <c r="B106" s="25"/>
      <c r="C106" s="22" t="s">
        <v>259</v>
      </c>
      <c r="D106" s="22" t="s">
        <v>23</v>
      </c>
      <c r="E106" s="33" t="s">
        <v>446</v>
      </c>
      <c r="F106" s="31" t="s">
        <v>565</v>
      </c>
      <c r="G106" s="51" t="s">
        <v>566</v>
      </c>
      <c r="H106" s="141">
        <f>H107+H108</f>
        <v>229</v>
      </c>
      <c r="I106" s="141">
        <f>I107+I108</f>
        <v>229</v>
      </c>
      <c r="J106" s="141">
        <f>J107+J108</f>
        <v>229</v>
      </c>
    </row>
    <row r="107" spans="1:10" ht="36">
      <c r="A107" s="22"/>
      <c r="B107" s="25"/>
      <c r="C107" s="22" t="s">
        <v>259</v>
      </c>
      <c r="D107" s="22" t="s">
        <v>23</v>
      </c>
      <c r="E107" s="33" t="s">
        <v>446</v>
      </c>
      <c r="F107" s="32" t="s">
        <v>567</v>
      </c>
      <c r="G107" s="52" t="s">
        <v>179</v>
      </c>
      <c r="H107" s="141">
        <v>177.60900000000001</v>
      </c>
      <c r="I107" s="141">
        <v>172</v>
      </c>
      <c r="J107" s="141">
        <v>172</v>
      </c>
    </row>
    <row r="108" spans="1:10" ht="72">
      <c r="A108" s="22"/>
      <c r="B108" s="25"/>
      <c r="C108" s="22" t="s">
        <v>259</v>
      </c>
      <c r="D108" s="22" t="s">
        <v>23</v>
      </c>
      <c r="E108" s="33" t="s">
        <v>446</v>
      </c>
      <c r="F108" s="32">
        <v>129</v>
      </c>
      <c r="G108" s="52" t="s">
        <v>181</v>
      </c>
      <c r="H108" s="141">
        <v>51.390999999999998</v>
      </c>
      <c r="I108" s="141">
        <v>57</v>
      </c>
      <c r="J108" s="141">
        <v>57</v>
      </c>
    </row>
    <row r="109" spans="1:10" ht="36">
      <c r="A109" s="22"/>
      <c r="B109" s="25"/>
      <c r="C109" s="22" t="s">
        <v>259</v>
      </c>
      <c r="D109" s="22" t="s">
        <v>23</v>
      </c>
      <c r="E109" s="33" t="s">
        <v>446</v>
      </c>
      <c r="F109" s="31" t="s">
        <v>261</v>
      </c>
      <c r="G109" s="51" t="s">
        <v>676</v>
      </c>
      <c r="H109" s="141">
        <f>H110</f>
        <v>35</v>
      </c>
      <c r="I109" s="141">
        <f>I110</f>
        <v>35</v>
      </c>
      <c r="J109" s="141">
        <f>J110</f>
        <v>35</v>
      </c>
    </row>
    <row r="110" spans="1:10" ht="24">
      <c r="A110" s="22"/>
      <c r="B110" s="25"/>
      <c r="C110" s="22" t="s">
        <v>259</v>
      </c>
      <c r="D110" s="22" t="s">
        <v>23</v>
      </c>
      <c r="E110" s="33" t="s">
        <v>446</v>
      </c>
      <c r="F110" s="22" t="s">
        <v>263</v>
      </c>
      <c r="G110" s="50" t="s">
        <v>673</v>
      </c>
      <c r="H110" s="141">
        <v>35</v>
      </c>
      <c r="I110" s="141">
        <v>35</v>
      </c>
      <c r="J110" s="141">
        <v>35</v>
      </c>
    </row>
    <row r="111" spans="1:10" ht="36">
      <c r="A111" s="22"/>
      <c r="B111" s="25"/>
      <c r="C111" s="26" t="s">
        <v>325</v>
      </c>
      <c r="D111" s="26" t="s">
        <v>253</v>
      </c>
      <c r="E111" s="26"/>
      <c r="F111" s="26"/>
      <c r="G111" s="54" t="s">
        <v>71</v>
      </c>
      <c r="H111" s="139">
        <f>H112+H124</f>
        <v>6625.2939999999999</v>
      </c>
      <c r="I111" s="139">
        <f>I112+I124</f>
        <v>4909.1000000000004</v>
      </c>
      <c r="J111" s="139">
        <f>J112+J124</f>
        <v>5000.1000000000004</v>
      </c>
    </row>
    <row r="112" spans="1:10">
      <c r="A112" s="22"/>
      <c r="B112" s="25"/>
      <c r="C112" s="106" t="s">
        <v>325</v>
      </c>
      <c r="D112" s="106" t="s">
        <v>252</v>
      </c>
      <c r="E112" s="106"/>
      <c r="F112" s="108"/>
      <c r="G112" s="107" t="s">
        <v>25</v>
      </c>
      <c r="H112" s="140">
        <f t="shared" ref="H112:J114" si="13">H113</f>
        <v>3297.3</v>
      </c>
      <c r="I112" s="140">
        <f t="shared" si="13"/>
        <v>2421</v>
      </c>
      <c r="J112" s="140">
        <f t="shared" si="13"/>
        <v>2512</v>
      </c>
    </row>
    <row r="113" spans="1:10">
      <c r="A113" s="22"/>
      <c r="B113" s="25"/>
      <c r="C113" s="12" t="s">
        <v>325</v>
      </c>
      <c r="D113" s="12" t="s">
        <v>252</v>
      </c>
      <c r="E113" s="12" t="s">
        <v>133</v>
      </c>
      <c r="F113" s="12"/>
      <c r="G113" s="55" t="s">
        <v>69</v>
      </c>
      <c r="H113" s="141">
        <f t="shared" si="13"/>
        <v>3297.3</v>
      </c>
      <c r="I113" s="141">
        <f t="shared" si="13"/>
        <v>2421</v>
      </c>
      <c r="J113" s="141">
        <f t="shared" si="13"/>
        <v>2512</v>
      </c>
    </row>
    <row r="114" spans="1:10" ht="36">
      <c r="A114" s="22"/>
      <c r="B114" s="25"/>
      <c r="C114" s="12" t="s">
        <v>325</v>
      </c>
      <c r="D114" s="12" t="s">
        <v>252</v>
      </c>
      <c r="E114" s="12" t="s">
        <v>430</v>
      </c>
      <c r="F114" s="12"/>
      <c r="G114" s="50" t="s">
        <v>70</v>
      </c>
      <c r="H114" s="141">
        <f t="shared" si="13"/>
        <v>3297.3</v>
      </c>
      <c r="I114" s="141">
        <f t="shared" si="13"/>
        <v>2421</v>
      </c>
      <c r="J114" s="141">
        <f t="shared" si="13"/>
        <v>2512</v>
      </c>
    </row>
    <row r="115" spans="1:10" ht="60">
      <c r="A115" s="22"/>
      <c r="B115" s="25"/>
      <c r="C115" s="12" t="s">
        <v>325</v>
      </c>
      <c r="D115" s="12" t="s">
        <v>252</v>
      </c>
      <c r="E115" s="12" t="s">
        <v>447</v>
      </c>
      <c r="F115" s="12"/>
      <c r="G115" s="56" t="s">
        <v>340</v>
      </c>
      <c r="H115" s="141">
        <f>H116+H120+H122</f>
        <v>3297.3</v>
      </c>
      <c r="I115" s="141">
        <f>I116+I120</f>
        <v>2421</v>
      </c>
      <c r="J115" s="141">
        <f>J116+J120</f>
        <v>2512</v>
      </c>
    </row>
    <row r="116" spans="1:10" ht="96">
      <c r="A116" s="22"/>
      <c r="B116" s="25"/>
      <c r="C116" s="12" t="s">
        <v>325</v>
      </c>
      <c r="D116" s="12" t="s">
        <v>252</v>
      </c>
      <c r="E116" s="12" t="s">
        <v>447</v>
      </c>
      <c r="F116" s="31" t="s">
        <v>565</v>
      </c>
      <c r="G116" s="51" t="s">
        <v>566</v>
      </c>
      <c r="H116" s="141">
        <f>H117+H119+H118</f>
        <v>2484.7350000000001</v>
      </c>
      <c r="I116" s="141">
        <f>I117+I119+I118</f>
        <v>1776.0000000000002</v>
      </c>
      <c r="J116" s="141">
        <f>J117+J119+J118</f>
        <v>1776.0000000000002</v>
      </c>
    </row>
    <row r="117" spans="1:10" ht="36">
      <c r="A117" s="22"/>
      <c r="B117" s="25"/>
      <c r="C117" s="12" t="s">
        <v>325</v>
      </c>
      <c r="D117" s="12" t="s">
        <v>252</v>
      </c>
      <c r="E117" s="12" t="s">
        <v>447</v>
      </c>
      <c r="F117" s="32" t="s">
        <v>567</v>
      </c>
      <c r="G117" s="52" t="s">
        <v>179</v>
      </c>
      <c r="H117" s="141">
        <v>1917.971</v>
      </c>
      <c r="I117" s="141">
        <v>1363.9</v>
      </c>
      <c r="J117" s="141">
        <v>1363.9</v>
      </c>
    </row>
    <row r="118" spans="1:10" ht="48">
      <c r="A118" s="22"/>
      <c r="B118" s="25"/>
      <c r="C118" s="12" t="s">
        <v>325</v>
      </c>
      <c r="D118" s="12" t="s">
        <v>252</v>
      </c>
      <c r="E118" s="12" t="s">
        <v>447</v>
      </c>
      <c r="F118" s="32" t="s">
        <v>568</v>
      </c>
      <c r="G118" s="52" t="s">
        <v>180</v>
      </c>
      <c r="H118" s="141">
        <v>0.17399999999999999</v>
      </c>
      <c r="I118" s="141">
        <v>0.2</v>
      </c>
      <c r="J118" s="141">
        <v>0.2</v>
      </c>
    </row>
    <row r="119" spans="1:10" ht="72">
      <c r="A119" s="22"/>
      <c r="B119" s="25"/>
      <c r="C119" s="12" t="s">
        <v>325</v>
      </c>
      <c r="D119" s="12" t="s">
        <v>252</v>
      </c>
      <c r="E119" s="12" t="s">
        <v>447</v>
      </c>
      <c r="F119" s="32">
        <v>129</v>
      </c>
      <c r="G119" s="52" t="s">
        <v>181</v>
      </c>
      <c r="H119" s="141">
        <v>566.59</v>
      </c>
      <c r="I119" s="141">
        <v>411.9</v>
      </c>
      <c r="J119" s="141">
        <v>411.9</v>
      </c>
    </row>
    <row r="120" spans="1:10" ht="36">
      <c r="A120" s="22"/>
      <c r="B120" s="25"/>
      <c r="C120" s="12" t="s">
        <v>325</v>
      </c>
      <c r="D120" s="12" t="s">
        <v>252</v>
      </c>
      <c r="E120" s="12" t="s">
        <v>447</v>
      </c>
      <c r="F120" s="31" t="s">
        <v>261</v>
      </c>
      <c r="G120" s="51" t="s">
        <v>676</v>
      </c>
      <c r="H120" s="141">
        <f>H121</f>
        <v>805.87199999999996</v>
      </c>
      <c r="I120" s="141">
        <f>I121</f>
        <v>645</v>
      </c>
      <c r="J120" s="141">
        <f>J121</f>
        <v>736</v>
      </c>
    </row>
    <row r="121" spans="1:10" ht="24">
      <c r="A121" s="22"/>
      <c r="B121" s="25"/>
      <c r="C121" s="12" t="s">
        <v>325</v>
      </c>
      <c r="D121" s="12" t="s">
        <v>252</v>
      </c>
      <c r="E121" s="12" t="s">
        <v>447</v>
      </c>
      <c r="F121" s="22" t="s">
        <v>263</v>
      </c>
      <c r="G121" s="50" t="s">
        <v>673</v>
      </c>
      <c r="H121" s="141">
        <v>805.87199999999996</v>
      </c>
      <c r="I121" s="141">
        <v>645</v>
      </c>
      <c r="J121" s="141">
        <v>736</v>
      </c>
    </row>
    <row r="122" spans="1:10">
      <c r="A122" s="22"/>
      <c r="B122" s="25"/>
      <c r="C122" s="12" t="s">
        <v>325</v>
      </c>
      <c r="D122" s="12" t="s">
        <v>252</v>
      </c>
      <c r="E122" s="12" t="s">
        <v>447</v>
      </c>
      <c r="F122" s="31" t="s">
        <v>267</v>
      </c>
      <c r="G122" s="51" t="s">
        <v>268</v>
      </c>
      <c r="H122" s="141">
        <f>H123</f>
        <v>6.6929999999999996</v>
      </c>
      <c r="I122" s="141">
        <f t="shared" ref="I122:J122" si="14">I123</f>
        <v>0</v>
      </c>
      <c r="J122" s="141">
        <f t="shared" si="14"/>
        <v>0</v>
      </c>
    </row>
    <row r="123" spans="1:10" ht="48">
      <c r="A123" s="22"/>
      <c r="B123" s="25"/>
      <c r="C123" s="12" t="s">
        <v>325</v>
      </c>
      <c r="D123" s="12" t="s">
        <v>252</v>
      </c>
      <c r="E123" s="12" t="s">
        <v>447</v>
      </c>
      <c r="F123" s="22">
        <v>831</v>
      </c>
      <c r="G123" s="50" t="s">
        <v>557</v>
      </c>
      <c r="H123" s="141">
        <v>6.6929999999999996</v>
      </c>
      <c r="I123" s="141">
        <v>0</v>
      </c>
      <c r="J123" s="141">
        <v>0</v>
      </c>
    </row>
    <row r="124" spans="1:10" ht="60">
      <c r="A124" s="22"/>
      <c r="B124" s="25"/>
      <c r="C124" s="108" t="s">
        <v>325</v>
      </c>
      <c r="D124" s="108" t="s">
        <v>269</v>
      </c>
      <c r="E124" s="106"/>
      <c r="F124" s="108"/>
      <c r="G124" s="107" t="s">
        <v>58</v>
      </c>
      <c r="H124" s="140">
        <f>H125</f>
        <v>3327.9940000000001</v>
      </c>
      <c r="I124" s="140">
        <f>I125</f>
        <v>2488.1000000000004</v>
      </c>
      <c r="J124" s="140">
        <f>J125</f>
        <v>2488.1000000000004</v>
      </c>
    </row>
    <row r="125" spans="1:10" ht="48">
      <c r="A125" s="22"/>
      <c r="B125" s="25"/>
      <c r="C125" s="22" t="s">
        <v>325</v>
      </c>
      <c r="D125" s="22" t="s">
        <v>269</v>
      </c>
      <c r="E125" s="12" t="s">
        <v>405</v>
      </c>
      <c r="F125" s="22"/>
      <c r="G125" s="50" t="s">
        <v>335</v>
      </c>
      <c r="H125" s="141">
        <f>H126+H139</f>
        <v>3327.9940000000001</v>
      </c>
      <c r="I125" s="141">
        <f>I126+I139</f>
        <v>2488.1000000000004</v>
      </c>
      <c r="J125" s="141">
        <f>J126+J139</f>
        <v>2488.1000000000004</v>
      </c>
    </row>
    <row r="126" spans="1:10" ht="84">
      <c r="A126" s="22"/>
      <c r="B126" s="25"/>
      <c r="C126" s="22" t="s">
        <v>325</v>
      </c>
      <c r="D126" s="22" t="s">
        <v>269</v>
      </c>
      <c r="E126" s="12" t="s">
        <v>241</v>
      </c>
      <c r="F126" s="22"/>
      <c r="G126" s="50" t="s">
        <v>331</v>
      </c>
      <c r="H126" s="141">
        <f>H127+H135</f>
        <v>3244.694</v>
      </c>
      <c r="I126" s="141">
        <f>I127+I135</f>
        <v>2488.1000000000004</v>
      </c>
      <c r="J126" s="141">
        <f>J127+J135</f>
        <v>2488.1000000000004</v>
      </c>
    </row>
    <row r="127" spans="1:10" ht="96">
      <c r="A127" s="22"/>
      <c r="B127" s="25"/>
      <c r="C127" s="22" t="s">
        <v>325</v>
      </c>
      <c r="D127" s="22" t="s">
        <v>269</v>
      </c>
      <c r="E127" s="12" t="s">
        <v>242</v>
      </c>
      <c r="F127" s="22"/>
      <c r="G127" s="50" t="s">
        <v>332</v>
      </c>
      <c r="H127" s="141">
        <f>H128+H131</f>
        <v>3094.694</v>
      </c>
      <c r="I127" s="141">
        <f>I128+I131</f>
        <v>2188.1000000000004</v>
      </c>
      <c r="J127" s="141">
        <f>J128+J131</f>
        <v>2188.1000000000004</v>
      </c>
    </row>
    <row r="128" spans="1:10" ht="48">
      <c r="A128" s="22"/>
      <c r="B128" s="25"/>
      <c r="C128" s="22" t="s">
        <v>325</v>
      </c>
      <c r="D128" s="22" t="s">
        <v>269</v>
      </c>
      <c r="E128" s="12" t="s">
        <v>448</v>
      </c>
      <c r="F128" s="22"/>
      <c r="G128" s="50" t="s">
        <v>197</v>
      </c>
      <c r="H128" s="141">
        <f t="shared" ref="H128:J129" si="15">H129</f>
        <v>303</v>
      </c>
      <c r="I128" s="141">
        <f t="shared" si="15"/>
        <v>312</v>
      </c>
      <c r="J128" s="141">
        <f t="shared" si="15"/>
        <v>312</v>
      </c>
    </row>
    <row r="129" spans="1:10" ht="36">
      <c r="A129" s="22"/>
      <c r="B129" s="25"/>
      <c r="C129" s="22" t="s">
        <v>325</v>
      </c>
      <c r="D129" s="22" t="s">
        <v>269</v>
      </c>
      <c r="E129" s="12" t="s">
        <v>448</v>
      </c>
      <c r="F129" s="31" t="s">
        <v>261</v>
      </c>
      <c r="G129" s="51" t="s">
        <v>676</v>
      </c>
      <c r="H129" s="141">
        <f t="shared" si="15"/>
        <v>303</v>
      </c>
      <c r="I129" s="141">
        <f t="shared" si="15"/>
        <v>312</v>
      </c>
      <c r="J129" s="141">
        <f t="shared" si="15"/>
        <v>312</v>
      </c>
    </row>
    <row r="130" spans="1:10" ht="24">
      <c r="A130" s="22"/>
      <c r="B130" s="25"/>
      <c r="C130" s="22" t="s">
        <v>325</v>
      </c>
      <c r="D130" s="22" t="s">
        <v>269</v>
      </c>
      <c r="E130" s="12" t="s">
        <v>448</v>
      </c>
      <c r="F130" s="22" t="s">
        <v>263</v>
      </c>
      <c r="G130" s="50" t="s">
        <v>673</v>
      </c>
      <c r="H130" s="141">
        <v>303</v>
      </c>
      <c r="I130" s="141">
        <v>312</v>
      </c>
      <c r="J130" s="141">
        <v>312</v>
      </c>
    </row>
    <row r="131" spans="1:10" ht="36">
      <c r="A131" s="22"/>
      <c r="B131" s="25"/>
      <c r="C131" s="22" t="s">
        <v>325</v>
      </c>
      <c r="D131" s="22" t="s">
        <v>269</v>
      </c>
      <c r="E131" s="12" t="s">
        <v>449</v>
      </c>
      <c r="F131" s="22"/>
      <c r="G131" s="50" t="s">
        <v>227</v>
      </c>
      <c r="H131" s="141">
        <f>H132</f>
        <v>2791.694</v>
      </c>
      <c r="I131" s="141">
        <f>I132</f>
        <v>1876.1000000000001</v>
      </c>
      <c r="J131" s="141">
        <f>J132</f>
        <v>1876.1000000000001</v>
      </c>
    </row>
    <row r="132" spans="1:10" ht="96">
      <c r="A132" s="22"/>
      <c r="B132" s="25"/>
      <c r="C132" s="22" t="s">
        <v>325</v>
      </c>
      <c r="D132" s="22" t="s">
        <v>269</v>
      </c>
      <c r="E132" s="12" t="s">
        <v>449</v>
      </c>
      <c r="F132" s="31" t="s">
        <v>565</v>
      </c>
      <c r="G132" s="51" t="s">
        <v>566</v>
      </c>
      <c r="H132" s="141">
        <f>H133+H134</f>
        <v>2791.694</v>
      </c>
      <c r="I132" s="141">
        <f>I133+I134</f>
        <v>1876.1000000000001</v>
      </c>
      <c r="J132" s="141">
        <f>J133+J134</f>
        <v>1876.1000000000001</v>
      </c>
    </row>
    <row r="133" spans="1:10">
      <c r="A133" s="22"/>
      <c r="B133" s="25"/>
      <c r="C133" s="22" t="s">
        <v>325</v>
      </c>
      <c r="D133" s="22" t="s">
        <v>269</v>
      </c>
      <c r="E133" s="12" t="s">
        <v>449</v>
      </c>
      <c r="F133" s="32" t="s">
        <v>572</v>
      </c>
      <c r="G133" s="52" t="s">
        <v>699</v>
      </c>
      <c r="H133" s="141">
        <v>2144.1579999999999</v>
      </c>
      <c r="I133" s="141">
        <v>1440.9</v>
      </c>
      <c r="J133" s="141">
        <v>1440.9</v>
      </c>
    </row>
    <row r="134" spans="1:10" ht="60">
      <c r="A134" s="22"/>
      <c r="B134" s="25"/>
      <c r="C134" s="22" t="s">
        <v>325</v>
      </c>
      <c r="D134" s="22" t="s">
        <v>269</v>
      </c>
      <c r="E134" s="12" t="s">
        <v>449</v>
      </c>
      <c r="F134" s="32">
        <v>119</v>
      </c>
      <c r="G134" s="52" t="s">
        <v>362</v>
      </c>
      <c r="H134" s="141">
        <v>647.53599999999994</v>
      </c>
      <c r="I134" s="141">
        <v>435.2</v>
      </c>
      <c r="J134" s="141">
        <v>435.2</v>
      </c>
    </row>
    <row r="135" spans="1:10" ht="48">
      <c r="A135" s="22"/>
      <c r="B135" s="25"/>
      <c r="C135" s="22" t="s">
        <v>325</v>
      </c>
      <c r="D135" s="22" t="s">
        <v>269</v>
      </c>
      <c r="E135" s="12" t="s">
        <v>540</v>
      </c>
      <c r="F135" s="32"/>
      <c r="G135" s="52" t="s">
        <v>333</v>
      </c>
      <c r="H135" s="141">
        <f t="shared" ref="H135:J137" si="16">H136</f>
        <v>150</v>
      </c>
      <c r="I135" s="141">
        <f t="shared" si="16"/>
        <v>300</v>
      </c>
      <c r="J135" s="141">
        <f t="shared" si="16"/>
        <v>300</v>
      </c>
    </row>
    <row r="136" spans="1:10" ht="72">
      <c r="A136" s="22"/>
      <c r="B136" s="25"/>
      <c r="C136" s="22" t="s">
        <v>325</v>
      </c>
      <c r="D136" s="22" t="s">
        <v>269</v>
      </c>
      <c r="E136" s="12" t="s">
        <v>450</v>
      </c>
      <c r="F136" s="22"/>
      <c r="G136" s="52" t="s">
        <v>334</v>
      </c>
      <c r="H136" s="141">
        <f t="shared" si="16"/>
        <v>150</v>
      </c>
      <c r="I136" s="141">
        <f t="shared" si="16"/>
        <v>300</v>
      </c>
      <c r="J136" s="141">
        <f t="shared" si="16"/>
        <v>300</v>
      </c>
    </row>
    <row r="137" spans="1:10" ht="36">
      <c r="A137" s="22"/>
      <c r="B137" s="25"/>
      <c r="C137" s="22" t="s">
        <v>325</v>
      </c>
      <c r="D137" s="22" t="s">
        <v>269</v>
      </c>
      <c r="E137" s="12" t="s">
        <v>450</v>
      </c>
      <c r="F137" s="31" t="s">
        <v>261</v>
      </c>
      <c r="G137" s="51" t="s">
        <v>676</v>
      </c>
      <c r="H137" s="141">
        <f t="shared" si="16"/>
        <v>150</v>
      </c>
      <c r="I137" s="141">
        <f t="shared" si="16"/>
        <v>300</v>
      </c>
      <c r="J137" s="141">
        <f t="shared" si="16"/>
        <v>300</v>
      </c>
    </row>
    <row r="138" spans="1:10" ht="24">
      <c r="A138" s="22"/>
      <c r="B138" s="25"/>
      <c r="C138" s="22" t="s">
        <v>325</v>
      </c>
      <c r="D138" s="22" t="s">
        <v>269</v>
      </c>
      <c r="E138" s="12" t="s">
        <v>450</v>
      </c>
      <c r="F138" s="22" t="s">
        <v>263</v>
      </c>
      <c r="G138" s="50" t="s">
        <v>673</v>
      </c>
      <c r="H138" s="141">
        <v>150</v>
      </c>
      <c r="I138" s="141">
        <v>300</v>
      </c>
      <c r="J138" s="141">
        <v>300</v>
      </c>
    </row>
    <row r="139" spans="1:10" ht="72">
      <c r="A139" s="22"/>
      <c r="B139" s="25"/>
      <c r="C139" s="22" t="s">
        <v>325</v>
      </c>
      <c r="D139" s="22" t="s">
        <v>269</v>
      </c>
      <c r="E139" s="35" t="s">
        <v>411</v>
      </c>
      <c r="F139" s="22"/>
      <c r="G139" s="36" t="s">
        <v>254</v>
      </c>
      <c r="H139" s="141">
        <f t="shared" ref="H139:J142" si="17">H140</f>
        <v>83.3</v>
      </c>
      <c r="I139" s="141">
        <f t="shared" si="17"/>
        <v>0</v>
      </c>
      <c r="J139" s="141">
        <f t="shared" si="17"/>
        <v>0</v>
      </c>
    </row>
    <row r="140" spans="1:10" ht="144">
      <c r="A140" s="22"/>
      <c r="B140" s="25"/>
      <c r="C140" s="22" t="s">
        <v>325</v>
      </c>
      <c r="D140" s="22" t="s">
        <v>269</v>
      </c>
      <c r="E140" s="12" t="s">
        <v>230</v>
      </c>
      <c r="F140" s="22"/>
      <c r="G140" s="50" t="s">
        <v>358</v>
      </c>
      <c r="H140" s="141">
        <f t="shared" si="17"/>
        <v>83.3</v>
      </c>
      <c r="I140" s="141">
        <f t="shared" si="17"/>
        <v>0</v>
      </c>
      <c r="J140" s="141">
        <f t="shared" si="17"/>
        <v>0</v>
      </c>
    </row>
    <row r="141" spans="1:10" ht="36">
      <c r="A141" s="22"/>
      <c r="B141" s="25"/>
      <c r="C141" s="22" t="s">
        <v>325</v>
      </c>
      <c r="D141" s="22" t="s">
        <v>269</v>
      </c>
      <c r="E141" s="12" t="s">
        <v>451</v>
      </c>
      <c r="F141" s="22"/>
      <c r="G141" s="50" t="s">
        <v>348</v>
      </c>
      <c r="H141" s="141">
        <f t="shared" si="17"/>
        <v>83.3</v>
      </c>
      <c r="I141" s="141">
        <f t="shared" si="17"/>
        <v>0</v>
      </c>
      <c r="J141" s="141">
        <f t="shared" si="17"/>
        <v>0</v>
      </c>
    </row>
    <row r="142" spans="1:10" ht="36">
      <c r="A142" s="22"/>
      <c r="B142" s="25"/>
      <c r="C142" s="22" t="s">
        <v>325</v>
      </c>
      <c r="D142" s="22" t="s">
        <v>269</v>
      </c>
      <c r="E142" s="12" t="s">
        <v>451</v>
      </c>
      <c r="F142" s="31" t="s">
        <v>261</v>
      </c>
      <c r="G142" s="51" t="s">
        <v>676</v>
      </c>
      <c r="H142" s="141">
        <f t="shared" si="17"/>
        <v>83.3</v>
      </c>
      <c r="I142" s="141">
        <f t="shared" si="17"/>
        <v>0</v>
      </c>
      <c r="J142" s="141">
        <f t="shared" si="17"/>
        <v>0</v>
      </c>
    </row>
    <row r="143" spans="1:10" ht="24">
      <c r="A143" s="22"/>
      <c r="B143" s="25"/>
      <c r="C143" s="22" t="s">
        <v>325</v>
      </c>
      <c r="D143" s="22" t="s">
        <v>269</v>
      </c>
      <c r="E143" s="12" t="s">
        <v>451</v>
      </c>
      <c r="F143" s="22" t="s">
        <v>263</v>
      </c>
      <c r="G143" s="50" t="s">
        <v>673</v>
      </c>
      <c r="H143" s="141">
        <v>83.3</v>
      </c>
      <c r="I143" s="141">
        <v>0</v>
      </c>
      <c r="J143" s="141">
        <v>0</v>
      </c>
    </row>
    <row r="144" spans="1:10">
      <c r="A144" s="22"/>
      <c r="B144" s="25"/>
      <c r="C144" s="25" t="s">
        <v>252</v>
      </c>
      <c r="D144" s="25" t="s">
        <v>253</v>
      </c>
      <c r="E144" s="26"/>
      <c r="F144" s="22"/>
      <c r="G144" s="54" t="s">
        <v>258</v>
      </c>
      <c r="H144" s="139">
        <f>H145+H152+H158+H168+H189</f>
        <v>16819.916000000001</v>
      </c>
      <c r="I144" s="139">
        <f>I145+I152+I158+I168+I189</f>
        <v>8541.9</v>
      </c>
      <c r="J144" s="139">
        <f>J145+J152+J158+J168+J189</f>
        <v>8634</v>
      </c>
    </row>
    <row r="145" spans="1:10">
      <c r="A145" s="22"/>
      <c r="B145" s="25"/>
      <c r="C145" s="108" t="s">
        <v>252</v>
      </c>
      <c r="D145" s="106" t="s">
        <v>259</v>
      </c>
      <c r="E145" s="106"/>
      <c r="F145" s="108"/>
      <c r="G145" s="107" t="s">
        <v>260</v>
      </c>
      <c r="H145" s="140">
        <f>H146</f>
        <v>480.54199999999997</v>
      </c>
      <c r="I145" s="140">
        <f>I146</f>
        <v>420</v>
      </c>
      <c r="J145" s="140">
        <f>J146</f>
        <v>420</v>
      </c>
    </row>
    <row r="146" spans="1:10" ht="24">
      <c r="A146" s="22"/>
      <c r="B146" s="25"/>
      <c r="C146" s="22" t="s">
        <v>252</v>
      </c>
      <c r="D146" s="12" t="s">
        <v>259</v>
      </c>
      <c r="E146" s="12" t="s">
        <v>417</v>
      </c>
      <c r="F146" s="22"/>
      <c r="G146" s="50" t="s">
        <v>109</v>
      </c>
      <c r="H146" s="141">
        <f>H149</f>
        <v>480.54199999999997</v>
      </c>
      <c r="I146" s="141">
        <f>I149</f>
        <v>420</v>
      </c>
      <c r="J146" s="141">
        <f>J149</f>
        <v>420</v>
      </c>
    </row>
    <row r="147" spans="1:10" ht="72">
      <c r="A147" s="22"/>
      <c r="B147" s="25"/>
      <c r="C147" s="22" t="s">
        <v>252</v>
      </c>
      <c r="D147" s="12" t="s">
        <v>259</v>
      </c>
      <c r="E147" s="12" t="s">
        <v>546</v>
      </c>
      <c r="F147" s="12"/>
      <c r="G147" s="50" t="s">
        <v>110</v>
      </c>
      <c r="H147" s="141">
        <f>H149</f>
        <v>480.54199999999997</v>
      </c>
      <c r="I147" s="141">
        <f>I149</f>
        <v>420</v>
      </c>
      <c r="J147" s="141">
        <f>J149</f>
        <v>420</v>
      </c>
    </row>
    <row r="148" spans="1:10" ht="72">
      <c r="A148" s="22"/>
      <c r="B148" s="25"/>
      <c r="C148" s="22" t="s">
        <v>252</v>
      </c>
      <c r="D148" s="12" t="s">
        <v>259</v>
      </c>
      <c r="E148" s="12" t="s">
        <v>548</v>
      </c>
      <c r="F148" s="12"/>
      <c r="G148" s="50" t="s">
        <v>690</v>
      </c>
      <c r="H148" s="141">
        <f t="shared" ref="H148:J150" si="18">H149</f>
        <v>480.54199999999997</v>
      </c>
      <c r="I148" s="141">
        <f t="shared" si="18"/>
        <v>420</v>
      </c>
      <c r="J148" s="141">
        <f t="shared" si="18"/>
        <v>420</v>
      </c>
    </row>
    <row r="149" spans="1:10" ht="24">
      <c r="A149" s="22"/>
      <c r="B149" s="25"/>
      <c r="C149" s="22" t="s">
        <v>252</v>
      </c>
      <c r="D149" s="12" t="s">
        <v>259</v>
      </c>
      <c r="E149" s="12" t="s">
        <v>452</v>
      </c>
      <c r="F149" s="12"/>
      <c r="G149" s="50" t="s">
        <v>308</v>
      </c>
      <c r="H149" s="141">
        <f t="shared" si="18"/>
        <v>480.54199999999997</v>
      </c>
      <c r="I149" s="141">
        <f t="shared" si="18"/>
        <v>420</v>
      </c>
      <c r="J149" s="141">
        <f t="shared" si="18"/>
        <v>420</v>
      </c>
    </row>
    <row r="150" spans="1:10" ht="48">
      <c r="A150" s="22"/>
      <c r="B150" s="25"/>
      <c r="C150" s="22" t="s">
        <v>252</v>
      </c>
      <c r="D150" s="12" t="s">
        <v>259</v>
      </c>
      <c r="E150" s="12" t="s">
        <v>452</v>
      </c>
      <c r="F150" s="34" t="s">
        <v>301</v>
      </c>
      <c r="G150" s="51" t="s">
        <v>674</v>
      </c>
      <c r="H150" s="141">
        <f t="shared" si="18"/>
        <v>480.54199999999997</v>
      </c>
      <c r="I150" s="141">
        <f t="shared" si="18"/>
        <v>420</v>
      </c>
      <c r="J150" s="141">
        <f t="shared" si="18"/>
        <v>420</v>
      </c>
    </row>
    <row r="151" spans="1:10" ht="84">
      <c r="A151" s="22"/>
      <c r="B151" s="25"/>
      <c r="C151" s="22" t="s">
        <v>252</v>
      </c>
      <c r="D151" s="12" t="s">
        <v>259</v>
      </c>
      <c r="E151" s="12" t="s">
        <v>452</v>
      </c>
      <c r="F151" s="12" t="s">
        <v>306</v>
      </c>
      <c r="G151" s="50" t="s">
        <v>642</v>
      </c>
      <c r="H151" s="141">
        <v>480.54199999999997</v>
      </c>
      <c r="I151" s="141">
        <v>420</v>
      </c>
      <c r="J151" s="141">
        <v>420</v>
      </c>
    </row>
    <row r="152" spans="1:10">
      <c r="A152" s="22"/>
      <c r="B152" s="25"/>
      <c r="C152" s="106" t="s">
        <v>252</v>
      </c>
      <c r="D152" s="106" t="s">
        <v>26</v>
      </c>
      <c r="E152" s="106"/>
      <c r="F152" s="106"/>
      <c r="G152" s="107" t="s">
        <v>72</v>
      </c>
      <c r="H152" s="140">
        <f t="shared" ref="H152:J156" si="19">H153</f>
        <v>1534.5</v>
      </c>
      <c r="I152" s="140">
        <f t="shared" si="19"/>
        <v>1517.8</v>
      </c>
      <c r="J152" s="140">
        <f t="shared" si="19"/>
        <v>1481.3</v>
      </c>
    </row>
    <row r="153" spans="1:10" ht="24">
      <c r="A153" s="22"/>
      <c r="B153" s="25"/>
      <c r="C153" s="12" t="s">
        <v>252</v>
      </c>
      <c r="D153" s="12" t="s">
        <v>26</v>
      </c>
      <c r="E153" s="12" t="s">
        <v>133</v>
      </c>
      <c r="F153" s="12"/>
      <c r="G153" s="50" t="s">
        <v>69</v>
      </c>
      <c r="H153" s="141">
        <f t="shared" si="19"/>
        <v>1534.5</v>
      </c>
      <c r="I153" s="141">
        <f t="shared" si="19"/>
        <v>1517.8</v>
      </c>
      <c r="J153" s="141">
        <f t="shared" si="19"/>
        <v>1481.3</v>
      </c>
    </row>
    <row r="154" spans="1:10" ht="36">
      <c r="A154" s="22"/>
      <c r="B154" s="25"/>
      <c r="C154" s="12" t="s">
        <v>252</v>
      </c>
      <c r="D154" s="12" t="s">
        <v>26</v>
      </c>
      <c r="E154" s="12" t="s">
        <v>430</v>
      </c>
      <c r="F154" s="12"/>
      <c r="G154" s="50" t="s">
        <v>70</v>
      </c>
      <c r="H154" s="141">
        <f t="shared" si="19"/>
        <v>1534.5</v>
      </c>
      <c r="I154" s="141">
        <f t="shared" si="19"/>
        <v>1517.8</v>
      </c>
      <c r="J154" s="141">
        <f t="shared" si="19"/>
        <v>1481.3</v>
      </c>
    </row>
    <row r="155" spans="1:10" ht="144">
      <c r="A155" s="22"/>
      <c r="B155" s="25"/>
      <c r="C155" s="12" t="s">
        <v>252</v>
      </c>
      <c r="D155" s="12" t="s">
        <v>26</v>
      </c>
      <c r="E155" s="33" t="s">
        <v>453</v>
      </c>
      <c r="F155" s="74"/>
      <c r="G155" s="56" t="s">
        <v>205</v>
      </c>
      <c r="H155" s="141">
        <f t="shared" si="19"/>
        <v>1534.5</v>
      </c>
      <c r="I155" s="141">
        <f t="shared" si="19"/>
        <v>1517.8</v>
      </c>
      <c r="J155" s="141">
        <f t="shared" si="19"/>
        <v>1481.3</v>
      </c>
    </row>
    <row r="156" spans="1:10" ht="36">
      <c r="A156" s="22"/>
      <c r="B156" s="25"/>
      <c r="C156" s="12" t="s">
        <v>252</v>
      </c>
      <c r="D156" s="12" t="s">
        <v>26</v>
      </c>
      <c r="E156" s="33" t="s">
        <v>453</v>
      </c>
      <c r="F156" s="31" t="s">
        <v>261</v>
      </c>
      <c r="G156" s="51" t="s">
        <v>676</v>
      </c>
      <c r="H156" s="141">
        <f t="shared" si="19"/>
        <v>1534.5</v>
      </c>
      <c r="I156" s="141">
        <f t="shared" si="19"/>
        <v>1517.8</v>
      </c>
      <c r="J156" s="141">
        <f t="shared" si="19"/>
        <v>1481.3</v>
      </c>
    </row>
    <row r="157" spans="1:10" ht="24">
      <c r="A157" s="22"/>
      <c r="B157" s="25"/>
      <c r="C157" s="12" t="s">
        <v>252</v>
      </c>
      <c r="D157" s="12" t="s">
        <v>26</v>
      </c>
      <c r="E157" s="33" t="s">
        <v>453</v>
      </c>
      <c r="F157" s="22" t="s">
        <v>263</v>
      </c>
      <c r="G157" s="50" t="s">
        <v>673</v>
      </c>
      <c r="H157" s="141">
        <v>1534.5</v>
      </c>
      <c r="I157" s="141">
        <v>1517.8</v>
      </c>
      <c r="J157" s="141">
        <v>1481.3</v>
      </c>
    </row>
    <row r="158" spans="1:10">
      <c r="A158" s="22"/>
      <c r="B158" s="25"/>
      <c r="C158" s="108" t="s">
        <v>252</v>
      </c>
      <c r="D158" s="108" t="s">
        <v>265</v>
      </c>
      <c r="E158" s="106"/>
      <c r="F158" s="108"/>
      <c r="G158" s="107" t="s">
        <v>266</v>
      </c>
      <c r="H158" s="140">
        <f t="shared" ref="H158:J160" si="20">H159</f>
        <v>2285.1</v>
      </c>
      <c r="I158" s="140">
        <f t="shared" si="20"/>
        <v>571.29999999999995</v>
      </c>
      <c r="J158" s="140">
        <f t="shared" si="20"/>
        <v>571.29999999999995</v>
      </c>
    </row>
    <row r="159" spans="1:10" ht="48">
      <c r="A159" s="22"/>
      <c r="B159" s="25"/>
      <c r="C159" s="22" t="s">
        <v>252</v>
      </c>
      <c r="D159" s="22" t="s">
        <v>265</v>
      </c>
      <c r="E159" s="12" t="s">
        <v>40</v>
      </c>
      <c r="F159" s="22"/>
      <c r="G159" s="58" t="s">
        <v>537</v>
      </c>
      <c r="H159" s="141">
        <f t="shared" si="20"/>
        <v>2285.1</v>
      </c>
      <c r="I159" s="141">
        <f t="shared" si="20"/>
        <v>571.29999999999995</v>
      </c>
      <c r="J159" s="141">
        <f t="shared" si="20"/>
        <v>571.29999999999995</v>
      </c>
    </row>
    <row r="160" spans="1:10" ht="48">
      <c r="A160" s="22"/>
      <c r="B160" s="25"/>
      <c r="C160" s="22" t="s">
        <v>252</v>
      </c>
      <c r="D160" s="22" t="s">
        <v>265</v>
      </c>
      <c r="E160" s="12" t="s">
        <v>41</v>
      </c>
      <c r="F160" s="22"/>
      <c r="G160" s="50" t="s">
        <v>538</v>
      </c>
      <c r="H160" s="141">
        <f>H161</f>
        <v>2285.1</v>
      </c>
      <c r="I160" s="141">
        <f t="shared" si="20"/>
        <v>571.29999999999995</v>
      </c>
      <c r="J160" s="141">
        <f t="shared" si="20"/>
        <v>571.29999999999995</v>
      </c>
    </row>
    <row r="161" spans="1:10" ht="24">
      <c r="A161" s="22"/>
      <c r="B161" s="25"/>
      <c r="C161" s="22" t="s">
        <v>252</v>
      </c>
      <c r="D161" s="22" t="s">
        <v>265</v>
      </c>
      <c r="E161" s="12" t="s">
        <v>43</v>
      </c>
      <c r="F161" s="22"/>
      <c r="G161" s="50" t="s">
        <v>273</v>
      </c>
      <c r="H161" s="141">
        <f>H165+H162</f>
        <v>2285.1</v>
      </c>
      <c r="I161" s="141">
        <f>I165</f>
        <v>571.29999999999995</v>
      </c>
      <c r="J161" s="141">
        <f>J165</f>
        <v>571.29999999999995</v>
      </c>
    </row>
    <row r="162" spans="1:10" ht="36">
      <c r="A162" s="22"/>
      <c r="B162" s="25"/>
      <c r="C162" s="22" t="s">
        <v>252</v>
      </c>
      <c r="D162" s="22" t="s">
        <v>265</v>
      </c>
      <c r="E162" s="12" t="s">
        <v>615</v>
      </c>
      <c r="F162" s="22"/>
      <c r="G162" s="50" t="s">
        <v>614</v>
      </c>
      <c r="H162" s="141">
        <f t="shared" ref="H162:J163" si="21">H163</f>
        <v>1713.8</v>
      </c>
      <c r="I162" s="141">
        <f t="shared" si="21"/>
        <v>0</v>
      </c>
      <c r="J162" s="141">
        <f t="shared" si="21"/>
        <v>0</v>
      </c>
    </row>
    <row r="163" spans="1:10" ht="36">
      <c r="A163" s="22"/>
      <c r="B163" s="25"/>
      <c r="C163" s="22" t="s">
        <v>252</v>
      </c>
      <c r="D163" s="22" t="s">
        <v>265</v>
      </c>
      <c r="E163" s="12" t="s">
        <v>615</v>
      </c>
      <c r="F163" s="31" t="s">
        <v>261</v>
      </c>
      <c r="G163" s="51" t="s">
        <v>714</v>
      </c>
      <c r="H163" s="141">
        <f t="shared" si="21"/>
        <v>1713.8</v>
      </c>
      <c r="I163" s="141">
        <f t="shared" si="21"/>
        <v>0</v>
      </c>
      <c r="J163" s="141">
        <f t="shared" si="21"/>
        <v>0</v>
      </c>
    </row>
    <row r="164" spans="1:10" ht="24">
      <c r="A164" s="22"/>
      <c r="B164" s="25"/>
      <c r="C164" s="22" t="s">
        <v>252</v>
      </c>
      <c r="D164" s="22" t="s">
        <v>265</v>
      </c>
      <c r="E164" s="12" t="s">
        <v>615</v>
      </c>
      <c r="F164" s="22" t="s">
        <v>263</v>
      </c>
      <c r="G164" s="50" t="s">
        <v>715</v>
      </c>
      <c r="H164" s="141">
        <v>1713.8</v>
      </c>
      <c r="I164" s="141">
        <v>0</v>
      </c>
      <c r="J164" s="141">
        <v>0</v>
      </c>
    </row>
    <row r="165" spans="1:10" ht="48">
      <c r="A165" s="22"/>
      <c r="B165" s="25"/>
      <c r="C165" s="22" t="s">
        <v>252</v>
      </c>
      <c r="D165" s="22" t="s">
        <v>265</v>
      </c>
      <c r="E165" s="12" t="s">
        <v>455</v>
      </c>
      <c r="F165" s="22"/>
      <c r="G165" s="50" t="s">
        <v>272</v>
      </c>
      <c r="H165" s="141">
        <f t="shared" ref="H165:J166" si="22">H166</f>
        <v>571.29999999999995</v>
      </c>
      <c r="I165" s="141">
        <f t="shared" si="22"/>
        <v>571.29999999999995</v>
      </c>
      <c r="J165" s="141">
        <f t="shared" si="22"/>
        <v>571.29999999999995</v>
      </c>
    </row>
    <row r="166" spans="1:10" ht="36">
      <c r="A166" s="22"/>
      <c r="B166" s="25"/>
      <c r="C166" s="22" t="s">
        <v>252</v>
      </c>
      <c r="D166" s="22" t="s">
        <v>265</v>
      </c>
      <c r="E166" s="12" t="s">
        <v>455</v>
      </c>
      <c r="F166" s="31" t="s">
        <v>261</v>
      </c>
      <c r="G166" s="51" t="s">
        <v>676</v>
      </c>
      <c r="H166" s="141">
        <f t="shared" si="22"/>
        <v>571.29999999999995</v>
      </c>
      <c r="I166" s="141">
        <f t="shared" si="22"/>
        <v>571.29999999999995</v>
      </c>
      <c r="J166" s="141">
        <f t="shared" si="22"/>
        <v>571.29999999999995</v>
      </c>
    </row>
    <row r="167" spans="1:10" ht="24">
      <c r="A167" s="22"/>
      <c r="B167" s="25"/>
      <c r="C167" s="22" t="s">
        <v>252</v>
      </c>
      <c r="D167" s="22" t="s">
        <v>265</v>
      </c>
      <c r="E167" s="12" t="s">
        <v>455</v>
      </c>
      <c r="F167" s="22" t="s">
        <v>263</v>
      </c>
      <c r="G167" s="50" t="s">
        <v>673</v>
      </c>
      <c r="H167" s="141">
        <v>571.29999999999995</v>
      </c>
      <c r="I167" s="141">
        <v>571.29999999999995</v>
      </c>
      <c r="J167" s="141">
        <v>571.29999999999995</v>
      </c>
    </row>
    <row r="168" spans="1:10" ht="24">
      <c r="A168" s="22"/>
      <c r="B168" s="25"/>
      <c r="C168" s="172" t="s">
        <v>252</v>
      </c>
      <c r="D168" s="172" t="s">
        <v>269</v>
      </c>
      <c r="E168" s="106"/>
      <c r="F168" s="108"/>
      <c r="G168" s="107" t="s">
        <v>35</v>
      </c>
      <c r="H168" s="140">
        <f t="shared" ref="H168:J169" si="23">H169</f>
        <v>10289.774000000001</v>
      </c>
      <c r="I168" s="140">
        <f t="shared" si="23"/>
        <v>2832.8</v>
      </c>
      <c r="J168" s="140">
        <f t="shared" si="23"/>
        <v>2961.4</v>
      </c>
    </row>
    <row r="169" spans="1:10" ht="48">
      <c r="A169" s="22"/>
      <c r="B169" s="25"/>
      <c r="C169" s="22" t="s">
        <v>252</v>
      </c>
      <c r="D169" s="22" t="s">
        <v>269</v>
      </c>
      <c r="E169" s="12" t="s">
        <v>40</v>
      </c>
      <c r="F169" s="22"/>
      <c r="G169" s="58" t="s">
        <v>537</v>
      </c>
      <c r="H169" s="141">
        <f t="shared" si="23"/>
        <v>10289.774000000001</v>
      </c>
      <c r="I169" s="141">
        <f t="shared" si="23"/>
        <v>2832.8</v>
      </c>
      <c r="J169" s="141">
        <f t="shared" si="23"/>
        <v>2961.4</v>
      </c>
    </row>
    <row r="170" spans="1:10" ht="72">
      <c r="A170" s="22"/>
      <c r="B170" s="25"/>
      <c r="C170" s="22" t="s">
        <v>252</v>
      </c>
      <c r="D170" s="22" t="s">
        <v>269</v>
      </c>
      <c r="E170" s="12" t="s">
        <v>390</v>
      </c>
      <c r="F170" s="22"/>
      <c r="G170" s="50" t="s">
        <v>424</v>
      </c>
      <c r="H170" s="141">
        <f>H171+H175+H179</f>
        <v>10289.774000000001</v>
      </c>
      <c r="I170" s="141">
        <f t="shared" ref="I170:J170" si="24">I171+I175+I179</f>
        <v>2832.8</v>
      </c>
      <c r="J170" s="141">
        <f t="shared" si="24"/>
        <v>2961.4</v>
      </c>
    </row>
    <row r="171" spans="1:10" ht="60">
      <c r="A171" s="22"/>
      <c r="B171" s="25"/>
      <c r="C171" s="22" t="s">
        <v>252</v>
      </c>
      <c r="D171" s="22" t="s">
        <v>269</v>
      </c>
      <c r="E171" s="12" t="s">
        <v>388</v>
      </c>
      <c r="F171" s="22"/>
      <c r="G171" s="50" t="s">
        <v>433</v>
      </c>
      <c r="H171" s="141">
        <f t="shared" ref="H171:J172" si="25">H172</f>
        <v>2637.4</v>
      </c>
      <c r="I171" s="141">
        <f t="shared" si="25"/>
        <v>2747.9</v>
      </c>
      <c r="J171" s="141">
        <f t="shared" si="25"/>
        <v>2866.1</v>
      </c>
    </row>
    <row r="172" spans="1:10" s="2" customFormat="1" ht="96">
      <c r="A172" s="22"/>
      <c r="B172" s="25"/>
      <c r="C172" s="22" t="s">
        <v>252</v>
      </c>
      <c r="D172" s="22" t="s">
        <v>269</v>
      </c>
      <c r="E172" s="33" t="s">
        <v>389</v>
      </c>
      <c r="F172" s="74"/>
      <c r="G172" s="57" t="s">
        <v>201</v>
      </c>
      <c r="H172" s="141">
        <f t="shared" si="25"/>
        <v>2637.4</v>
      </c>
      <c r="I172" s="141">
        <f t="shared" si="25"/>
        <v>2747.9</v>
      </c>
      <c r="J172" s="141">
        <f t="shared" si="25"/>
        <v>2866.1</v>
      </c>
    </row>
    <row r="173" spans="1:10" ht="36">
      <c r="A173" s="22"/>
      <c r="B173" s="25"/>
      <c r="C173" s="22" t="s">
        <v>252</v>
      </c>
      <c r="D173" s="22" t="s">
        <v>269</v>
      </c>
      <c r="E173" s="33" t="s">
        <v>389</v>
      </c>
      <c r="F173" s="31" t="s">
        <v>261</v>
      </c>
      <c r="G173" s="51" t="s">
        <v>676</v>
      </c>
      <c r="H173" s="141">
        <v>2637.4</v>
      </c>
      <c r="I173" s="141">
        <v>2747.9</v>
      </c>
      <c r="J173" s="141">
        <v>2866.1</v>
      </c>
    </row>
    <row r="174" spans="1:10" ht="24">
      <c r="A174" s="22"/>
      <c r="B174" s="25"/>
      <c r="C174" s="22" t="s">
        <v>252</v>
      </c>
      <c r="D174" s="22" t="s">
        <v>269</v>
      </c>
      <c r="E174" s="33" t="s">
        <v>389</v>
      </c>
      <c r="F174" s="22" t="s">
        <v>263</v>
      </c>
      <c r="G174" s="50" t="s">
        <v>673</v>
      </c>
      <c r="H174" s="141">
        <v>2637.4</v>
      </c>
      <c r="I174" s="141">
        <v>2747.9</v>
      </c>
      <c r="J174" s="141">
        <v>2866.1</v>
      </c>
    </row>
    <row r="175" spans="1:10" ht="72">
      <c r="A175" s="22"/>
      <c r="B175" s="25"/>
      <c r="C175" s="22" t="s">
        <v>252</v>
      </c>
      <c r="D175" s="22" t="s">
        <v>269</v>
      </c>
      <c r="E175" s="33" t="s">
        <v>91</v>
      </c>
      <c r="F175" s="22"/>
      <c r="G175" s="50" t="s">
        <v>90</v>
      </c>
      <c r="H175" s="141">
        <f>H176</f>
        <v>86.1</v>
      </c>
      <c r="I175" s="141">
        <f t="shared" ref="H175:J177" si="26">I176</f>
        <v>84.9</v>
      </c>
      <c r="J175" s="141">
        <f t="shared" si="26"/>
        <v>95.3</v>
      </c>
    </row>
    <row r="176" spans="1:10" ht="96">
      <c r="A176" s="22"/>
      <c r="B176" s="25"/>
      <c r="C176" s="22" t="s">
        <v>252</v>
      </c>
      <c r="D176" s="22" t="s">
        <v>269</v>
      </c>
      <c r="E176" s="33" t="s">
        <v>88</v>
      </c>
      <c r="F176" s="22"/>
      <c r="G176" s="50" t="s">
        <v>89</v>
      </c>
      <c r="H176" s="141">
        <f>H177</f>
        <v>86.1</v>
      </c>
      <c r="I176" s="141">
        <f>I177</f>
        <v>84.9</v>
      </c>
      <c r="J176" s="141">
        <f>J177</f>
        <v>95.3</v>
      </c>
    </row>
    <row r="177" spans="1:10" ht="36">
      <c r="A177" s="22"/>
      <c r="B177" s="25"/>
      <c r="C177" s="22" t="s">
        <v>252</v>
      </c>
      <c r="D177" s="22" t="s">
        <v>269</v>
      </c>
      <c r="E177" s="33" t="s">
        <v>88</v>
      </c>
      <c r="F177" s="31" t="s">
        <v>261</v>
      </c>
      <c r="G177" s="51" t="s">
        <v>676</v>
      </c>
      <c r="H177" s="141">
        <f t="shared" si="26"/>
        <v>86.1</v>
      </c>
      <c r="I177" s="141">
        <f t="shared" si="26"/>
        <v>84.9</v>
      </c>
      <c r="J177" s="141">
        <f t="shared" si="26"/>
        <v>95.3</v>
      </c>
    </row>
    <row r="178" spans="1:10" ht="24">
      <c r="A178" s="22"/>
      <c r="B178" s="25"/>
      <c r="C178" s="22" t="s">
        <v>252</v>
      </c>
      <c r="D178" s="22" t="s">
        <v>269</v>
      </c>
      <c r="E178" s="33" t="s">
        <v>88</v>
      </c>
      <c r="F178" s="22" t="s">
        <v>263</v>
      </c>
      <c r="G178" s="50" t="s">
        <v>673</v>
      </c>
      <c r="H178" s="141">
        <v>86.1</v>
      </c>
      <c r="I178" s="141">
        <v>84.9</v>
      </c>
      <c r="J178" s="141">
        <v>95.3</v>
      </c>
    </row>
    <row r="179" spans="1:10" ht="60">
      <c r="A179" s="22"/>
      <c r="B179" s="25"/>
      <c r="C179" s="22" t="s">
        <v>252</v>
      </c>
      <c r="D179" s="22" t="s">
        <v>269</v>
      </c>
      <c r="E179" s="33" t="s">
        <v>719</v>
      </c>
      <c r="F179" s="22"/>
      <c r="G179" s="50" t="s">
        <v>718</v>
      </c>
      <c r="H179" s="141">
        <f>H180+H183+H186</f>
        <v>7566.2740000000003</v>
      </c>
      <c r="I179" s="141">
        <f t="shared" ref="I179:J179" si="27">I180+I183</f>
        <v>0</v>
      </c>
      <c r="J179" s="141">
        <f t="shared" si="27"/>
        <v>0</v>
      </c>
    </row>
    <row r="180" spans="1:10" ht="86.25" customHeight="1">
      <c r="A180" s="22"/>
      <c r="B180" s="25"/>
      <c r="C180" s="22" t="s">
        <v>252</v>
      </c>
      <c r="D180" s="22" t="s">
        <v>269</v>
      </c>
      <c r="E180" s="118" t="s">
        <v>746</v>
      </c>
      <c r="F180" s="22"/>
      <c r="G180" s="50" t="s">
        <v>745</v>
      </c>
      <c r="H180" s="141">
        <f t="shared" ref="H180:J181" si="28">H181</f>
        <v>5779.6</v>
      </c>
      <c r="I180" s="141">
        <f t="shared" si="28"/>
        <v>0</v>
      </c>
      <c r="J180" s="141">
        <f t="shared" si="28"/>
        <v>0</v>
      </c>
    </row>
    <row r="181" spans="1:10" ht="36">
      <c r="A181" s="22"/>
      <c r="B181" s="25"/>
      <c r="C181" s="22" t="s">
        <v>252</v>
      </c>
      <c r="D181" s="22" t="s">
        <v>269</v>
      </c>
      <c r="E181" s="118" t="s">
        <v>746</v>
      </c>
      <c r="F181" s="31" t="s">
        <v>261</v>
      </c>
      <c r="G181" s="51" t="s">
        <v>676</v>
      </c>
      <c r="H181" s="141">
        <f t="shared" si="28"/>
        <v>5779.6</v>
      </c>
      <c r="I181" s="141">
        <f t="shared" si="28"/>
        <v>0</v>
      </c>
      <c r="J181" s="141">
        <f t="shared" si="28"/>
        <v>0</v>
      </c>
    </row>
    <row r="182" spans="1:10" ht="24">
      <c r="A182" s="22"/>
      <c r="B182" s="25"/>
      <c r="C182" s="22" t="s">
        <v>252</v>
      </c>
      <c r="D182" s="22" t="s">
        <v>269</v>
      </c>
      <c r="E182" s="118" t="s">
        <v>746</v>
      </c>
      <c r="F182" s="22" t="s">
        <v>263</v>
      </c>
      <c r="G182" s="50" t="s">
        <v>673</v>
      </c>
      <c r="H182" s="141">
        <v>5779.6</v>
      </c>
      <c r="I182" s="141">
        <v>0</v>
      </c>
      <c r="J182" s="141">
        <v>0</v>
      </c>
    </row>
    <row r="183" spans="1:10" ht="104.25" customHeight="1">
      <c r="A183" s="22"/>
      <c r="B183" s="25"/>
      <c r="C183" s="22" t="s">
        <v>252</v>
      </c>
      <c r="D183" s="22" t="s">
        <v>269</v>
      </c>
      <c r="E183" s="33" t="s">
        <v>747</v>
      </c>
      <c r="F183" s="22"/>
      <c r="G183" s="50" t="s">
        <v>748</v>
      </c>
      <c r="H183" s="141">
        <f>H184</f>
        <v>1444.9</v>
      </c>
      <c r="I183" s="141">
        <f t="shared" ref="I183:J183" si="29">I184</f>
        <v>0</v>
      </c>
      <c r="J183" s="141">
        <f t="shared" si="29"/>
        <v>0</v>
      </c>
    </row>
    <row r="184" spans="1:10" ht="36">
      <c r="A184" s="22"/>
      <c r="B184" s="25"/>
      <c r="C184" s="22" t="s">
        <v>252</v>
      </c>
      <c r="D184" s="22" t="s">
        <v>269</v>
      </c>
      <c r="E184" s="33" t="s">
        <v>747</v>
      </c>
      <c r="F184" s="31" t="s">
        <v>261</v>
      </c>
      <c r="G184" s="51" t="s">
        <v>676</v>
      </c>
      <c r="H184" s="141">
        <f>H185</f>
        <v>1444.9</v>
      </c>
      <c r="I184" s="141">
        <f t="shared" ref="I184:J184" si="30">I185</f>
        <v>0</v>
      </c>
      <c r="J184" s="141">
        <f t="shared" si="30"/>
        <v>0</v>
      </c>
    </row>
    <row r="185" spans="1:10" ht="24">
      <c r="A185" s="22"/>
      <c r="B185" s="25"/>
      <c r="C185" s="22" t="s">
        <v>252</v>
      </c>
      <c r="D185" s="22" t="s">
        <v>269</v>
      </c>
      <c r="E185" s="33" t="s">
        <v>747</v>
      </c>
      <c r="F185" s="22" t="s">
        <v>263</v>
      </c>
      <c r="G185" s="50" t="s">
        <v>673</v>
      </c>
      <c r="H185" s="141">
        <v>1444.9</v>
      </c>
      <c r="I185" s="141">
        <v>0</v>
      </c>
      <c r="J185" s="141">
        <v>0</v>
      </c>
    </row>
    <row r="186" spans="1:10" ht="105" customHeight="1">
      <c r="A186" s="22"/>
      <c r="B186" s="25"/>
      <c r="C186" s="22" t="s">
        <v>252</v>
      </c>
      <c r="D186" s="22" t="s">
        <v>269</v>
      </c>
      <c r="E186" s="33" t="s">
        <v>750</v>
      </c>
      <c r="F186" s="22"/>
      <c r="G186" s="50" t="s">
        <v>749</v>
      </c>
      <c r="H186" s="141">
        <f>H187</f>
        <v>341.774</v>
      </c>
      <c r="I186" s="141">
        <f t="shared" ref="I186:J186" si="31">I187</f>
        <v>0</v>
      </c>
      <c r="J186" s="141">
        <f t="shared" si="31"/>
        <v>0</v>
      </c>
    </row>
    <row r="187" spans="1:10" ht="36">
      <c r="A187" s="22"/>
      <c r="B187" s="25"/>
      <c r="C187" s="22" t="s">
        <v>252</v>
      </c>
      <c r="D187" s="22" t="s">
        <v>269</v>
      </c>
      <c r="E187" s="33" t="s">
        <v>750</v>
      </c>
      <c r="F187" s="31" t="s">
        <v>261</v>
      </c>
      <c r="G187" s="51" t="s">
        <v>676</v>
      </c>
      <c r="H187" s="141">
        <f>H188</f>
        <v>341.774</v>
      </c>
      <c r="I187" s="141">
        <f t="shared" ref="I187:J187" si="32">I188</f>
        <v>0</v>
      </c>
      <c r="J187" s="141">
        <f t="shared" si="32"/>
        <v>0</v>
      </c>
    </row>
    <row r="188" spans="1:10" ht="24">
      <c r="A188" s="22"/>
      <c r="B188" s="25"/>
      <c r="C188" s="22" t="s">
        <v>252</v>
      </c>
      <c r="D188" s="22" t="s">
        <v>269</v>
      </c>
      <c r="E188" s="33" t="s">
        <v>750</v>
      </c>
      <c r="F188" s="22" t="s">
        <v>263</v>
      </c>
      <c r="G188" s="50" t="s">
        <v>673</v>
      </c>
      <c r="H188" s="141">
        <v>341.774</v>
      </c>
      <c r="I188" s="141">
        <v>0</v>
      </c>
      <c r="J188" s="141">
        <v>0</v>
      </c>
    </row>
    <row r="189" spans="1:10" ht="24">
      <c r="A189" s="22"/>
      <c r="B189" s="25"/>
      <c r="C189" s="108" t="s">
        <v>252</v>
      </c>
      <c r="D189" s="108" t="s">
        <v>352</v>
      </c>
      <c r="E189" s="106"/>
      <c r="F189" s="108"/>
      <c r="G189" s="110" t="s">
        <v>28</v>
      </c>
      <c r="H189" s="140">
        <f>H190+H211</f>
        <v>2230</v>
      </c>
      <c r="I189" s="140">
        <f>I190+I211</f>
        <v>3200</v>
      </c>
      <c r="J189" s="140">
        <f>J190+J211</f>
        <v>3200</v>
      </c>
    </row>
    <row r="190" spans="1:10" ht="48">
      <c r="A190" s="22"/>
      <c r="B190" s="25"/>
      <c r="C190" s="22" t="s">
        <v>252</v>
      </c>
      <c r="D190" s="22">
        <v>12</v>
      </c>
      <c r="E190" s="33" t="s">
        <v>44</v>
      </c>
      <c r="F190" s="22"/>
      <c r="G190" s="50" t="s">
        <v>100</v>
      </c>
      <c r="H190" s="141">
        <f>H191</f>
        <v>900</v>
      </c>
      <c r="I190" s="141">
        <f>I191</f>
        <v>1700</v>
      </c>
      <c r="J190" s="141">
        <f>J191</f>
        <v>1700</v>
      </c>
    </row>
    <row r="191" spans="1:10" ht="48">
      <c r="A191" s="22"/>
      <c r="B191" s="25"/>
      <c r="C191" s="22" t="s">
        <v>252</v>
      </c>
      <c r="D191" s="22">
        <v>12</v>
      </c>
      <c r="E191" s="33" t="s">
        <v>45</v>
      </c>
      <c r="F191" s="22"/>
      <c r="G191" s="50" t="s">
        <v>101</v>
      </c>
      <c r="H191" s="141">
        <f>H192+H196+H200+H207</f>
        <v>900</v>
      </c>
      <c r="I191" s="141">
        <f>I192+I196+I200+I207</f>
        <v>1700</v>
      </c>
      <c r="J191" s="141">
        <f>J192+J196+J200+J207</f>
        <v>1700</v>
      </c>
    </row>
    <row r="192" spans="1:10" ht="48">
      <c r="A192" s="22"/>
      <c r="B192" s="25"/>
      <c r="C192" s="22" t="s">
        <v>252</v>
      </c>
      <c r="D192" s="22">
        <v>12</v>
      </c>
      <c r="E192" s="33" t="s">
        <v>105</v>
      </c>
      <c r="F192" s="22"/>
      <c r="G192" s="50" t="s">
        <v>102</v>
      </c>
      <c r="H192" s="141">
        <f>H193</f>
        <v>0</v>
      </c>
      <c r="I192" s="141">
        <f>I193</f>
        <v>50</v>
      </c>
      <c r="J192" s="141">
        <f>J193</f>
        <v>50</v>
      </c>
    </row>
    <row r="193" spans="1:10" ht="36">
      <c r="A193" s="22"/>
      <c r="B193" s="25"/>
      <c r="C193" s="22" t="s">
        <v>252</v>
      </c>
      <c r="D193" s="22">
        <v>12</v>
      </c>
      <c r="E193" s="33" t="s">
        <v>457</v>
      </c>
      <c r="F193" s="22"/>
      <c r="G193" s="50" t="s">
        <v>103</v>
      </c>
      <c r="H193" s="141">
        <v>0</v>
      </c>
      <c r="I193" s="141">
        <v>50</v>
      </c>
      <c r="J193" s="141">
        <v>50</v>
      </c>
    </row>
    <row r="194" spans="1:10" ht="36">
      <c r="A194" s="22"/>
      <c r="B194" s="25"/>
      <c r="C194" s="22" t="s">
        <v>252</v>
      </c>
      <c r="D194" s="22">
        <v>12</v>
      </c>
      <c r="E194" s="33" t="s">
        <v>457</v>
      </c>
      <c r="F194" s="31" t="s">
        <v>261</v>
      </c>
      <c r="G194" s="51" t="s">
        <v>676</v>
      </c>
      <c r="H194" s="141">
        <f>H195</f>
        <v>0</v>
      </c>
      <c r="I194" s="141">
        <f>I195</f>
        <v>50</v>
      </c>
      <c r="J194" s="141">
        <f>J195</f>
        <v>50</v>
      </c>
    </row>
    <row r="195" spans="1:10" ht="24">
      <c r="A195" s="22"/>
      <c r="B195" s="25"/>
      <c r="C195" s="22" t="s">
        <v>252</v>
      </c>
      <c r="D195" s="22">
        <v>12</v>
      </c>
      <c r="E195" s="33" t="s">
        <v>457</v>
      </c>
      <c r="F195" s="22" t="s">
        <v>263</v>
      </c>
      <c r="G195" s="50" t="s">
        <v>673</v>
      </c>
      <c r="H195" s="141">
        <v>0</v>
      </c>
      <c r="I195" s="141">
        <v>50</v>
      </c>
      <c r="J195" s="141">
        <v>50</v>
      </c>
    </row>
    <row r="196" spans="1:10" ht="36">
      <c r="A196" s="22"/>
      <c r="B196" s="25"/>
      <c r="C196" s="22" t="s">
        <v>252</v>
      </c>
      <c r="D196" s="22">
        <v>12</v>
      </c>
      <c r="E196" s="33" t="s">
        <v>46</v>
      </c>
      <c r="F196" s="22"/>
      <c r="G196" s="50" t="s">
        <v>104</v>
      </c>
      <c r="H196" s="141">
        <f t="shared" ref="H196:J198" si="33">H197</f>
        <v>0</v>
      </c>
      <c r="I196" s="141">
        <f t="shared" si="33"/>
        <v>50</v>
      </c>
      <c r="J196" s="141">
        <f t="shared" si="33"/>
        <v>50</v>
      </c>
    </row>
    <row r="197" spans="1:10" ht="36">
      <c r="A197" s="22"/>
      <c r="B197" s="25"/>
      <c r="C197" s="22" t="s">
        <v>252</v>
      </c>
      <c r="D197" s="22">
        <v>12</v>
      </c>
      <c r="E197" s="33" t="s">
        <v>458</v>
      </c>
      <c r="F197" s="22"/>
      <c r="G197" s="50" t="s">
        <v>106</v>
      </c>
      <c r="H197" s="141">
        <f t="shared" si="33"/>
        <v>0</v>
      </c>
      <c r="I197" s="141">
        <f t="shared" si="33"/>
        <v>50</v>
      </c>
      <c r="J197" s="141">
        <f t="shared" si="33"/>
        <v>50</v>
      </c>
    </row>
    <row r="198" spans="1:10" ht="36">
      <c r="A198" s="22"/>
      <c r="B198" s="25"/>
      <c r="C198" s="22" t="s">
        <v>252</v>
      </c>
      <c r="D198" s="22">
        <v>12</v>
      </c>
      <c r="E198" s="33" t="s">
        <v>458</v>
      </c>
      <c r="F198" s="31" t="s">
        <v>261</v>
      </c>
      <c r="G198" s="51" t="s">
        <v>676</v>
      </c>
      <c r="H198" s="141">
        <f t="shared" si="33"/>
        <v>0</v>
      </c>
      <c r="I198" s="141">
        <f t="shared" si="33"/>
        <v>50</v>
      </c>
      <c r="J198" s="141">
        <f t="shared" si="33"/>
        <v>50</v>
      </c>
    </row>
    <row r="199" spans="1:10" ht="24">
      <c r="A199" s="22"/>
      <c r="B199" s="25"/>
      <c r="C199" s="22" t="s">
        <v>252</v>
      </c>
      <c r="D199" s="22">
        <v>12</v>
      </c>
      <c r="E199" s="33" t="s">
        <v>458</v>
      </c>
      <c r="F199" s="22" t="s">
        <v>263</v>
      </c>
      <c r="G199" s="50" t="s">
        <v>673</v>
      </c>
      <c r="H199" s="141">
        <v>0</v>
      </c>
      <c r="I199" s="141">
        <v>50</v>
      </c>
      <c r="J199" s="141">
        <v>50</v>
      </c>
    </row>
    <row r="200" spans="1:10" ht="48">
      <c r="A200" s="22"/>
      <c r="B200" s="25"/>
      <c r="C200" s="22" t="s">
        <v>252</v>
      </c>
      <c r="D200" s="22">
        <v>12</v>
      </c>
      <c r="E200" s="33" t="s">
        <v>47</v>
      </c>
      <c r="F200" s="22"/>
      <c r="G200" s="50" t="s">
        <v>107</v>
      </c>
      <c r="H200" s="141">
        <f>H201+H204</f>
        <v>900</v>
      </c>
      <c r="I200" s="141">
        <f>I201+I204</f>
        <v>1400</v>
      </c>
      <c r="J200" s="141">
        <f>J201+J204</f>
        <v>1400</v>
      </c>
    </row>
    <row r="201" spans="1:10" ht="84">
      <c r="A201" s="22"/>
      <c r="B201" s="25"/>
      <c r="C201" s="22" t="s">
        <v>252</v>
      </c>
      <c r="D201" s="22">
        <v>12</v>
      </c>
      <c r="E201" s="33" t="s">
        <v>459</v>
      </c>
      <c r="F201" s="22"/>
      <c r="G201" s="50" t="s">
        <v>50</v>
      </c>
      <c r="H201" s="141">
        <f t="shared" ref="H201:J202" si="34">H202</f>
        <v>0</v>
      </c>
      <c r="I201" s="141">
        <f t="shared" si="34"/>
        <v>400</v>
      </c>
      <c r="J201" s="141">
        <f t="shared" si="34"/>
        <v>400</v>
      </c>
    </row>
    <row r="202" spans="1:10">
      <c r="A202" s="22"/>
      <c r="B202" s="25"/>
      <c r="C202" s="22" t="s">
        <v>252</v>
      </c>
      <c r="D202" s="22">
        <v>12</v>
      </c>
      <c r="E202" s="33" t="s">
        <v>459</v>
      </c>
      <c r="F202" s="22" t="s">
        <v>267</v>
      </c>
      <c r="G202" s="50" t="s">
        <v>268</v>
      </c>
      <c r="H202" s="141">
        <f t="shared" si="34"/>
        <v>0</v>
      </c>
      <c r="I202" s="141">
        <f t="shared" si="34"/>
        <v>400</v>
      </c>
      <c r="J202" s="141">
        <f t="shared" si="34"/>
        <v>400</v>
      </c>
    </row>
    <row r="203" spans="1:10" ht="84">
      <c r="A203" s="22"/>
      <c r="B203" s="25"/>
      <c r="C203" s="22" t="s">
        <v>252</v>
      </c>
      <c r="D203" s="22">
        <v>12</v>
      </c>
      <c r="E203" s="33" t="s">
        <v>459</v>
      </c>
      <c r="F203" s="22">
        <v>811</v>
      </c>
      <c r="G203" s="50" t="s">
        <v>373</v>
      </c>
      <c r="H203" s="141">
        <v>0</v>
      </c>
      <c r="I203" s="141">
        <v>400</v>
      </c>
      <c r="J203" s="141">
        <v>400</v>
      </c>
    </row>
    <row r="204" spans="1:10" ht="36">
      <c r="A204" s="22"/>
      <c r="B204" s="25"/>
      <c r="C204" s="22" t="s">
        <v>252</v>
      </c>
      <c r="D204" s="22">
        <v>12</v>
      </c>
      <c r="E204" s="33" t="s">
        <v>460</v>
      </c>
      <c r="F204" s="22"/>
      <c r="G204" s="50" t="s">
        <v>108</v>
      </c>
      <c r="H204" s="141">
        <f>H206</f>
        <v>900</v>
      </c>
      <c r="I204" s="141">
        <f>I206</f>
        <v>1000</v>
      </c>
      <c r="J204" s="141">
        <f>J206</f>
        <v>1000</v>
      </c>
    </row>
    <row r="205" spans="1:10">
      <c r="A205" s="22"/>
      <c r="B205" s="25"/>
      <c r="C205" s="22" t="s">
        <v>252</v>
      </c>
      <c r="D205" s="22">
        <v>12</v>
      </c>
      <c r="E205" s="33" t="s">
        <v>460</v>
      </c>
      <c r="F205" s="22" t="s">
        <v>267</v>
      </c>
      <c r="G205" s="50" t="s">
        <v>268</v>
      </c>
      <c r="H205" s="141">
        <f>H206</f>
        <v>900</v>
      </c>
      <c r="I205" s="141">
        <f>I206</f>
        <v>1000</v>
      </c>
      <c r="J205" s="141">
        <f>J206</f>
        <v>1000</v>
      </c>
    </row>
    <row r="206" spans="1:10" ht="84">
      <c r="A206" s="22"/>
      <c r="B206" s="25"/>
      <c r="C206" s="22" t="s">
        <v>252</v>
      </c>
      <c r="D206" s="22">
        <v>12</v>
      </c>
      <c r="E206" s="33" t="s">
        <v>460</v>
      </c>
      <c r="F206" s="125">
        <v>813</v>
      </c>
      <c r="G206" s="50" t="s">
        <v>677</v>
      </c>
      <c r="H206" s="141">
        <v>900</v>
      </c>
      <c r="I206" s="141">
        <v>1000</v>
      </c>
      <c r="J206" s="141">
        <v>1000</v>
      </c>
    </row>
    <row r="207" spans="1:10" ht="60">
      <c r="A207" s="22"/>
      <c r="B207" s="25"/>
      <c r="C207" s="22" t="s">
        <v>252</v>
      </c>
      <c r="D207" s="22">
        <v>12</v>
      </c>
      <c r="E207" s="33" t="s">
        <v>49</v>
      </c>
      <c r="F207" s="22"/>
      <c r="G207" s="50" t="s">
        <v>376</v>
      </c>
      <c r="H207" s="141">
        <f t="shared" ref="H207:J209" si="35">H208</f>
        <v>0</v>
      </c>
      <c r="I207" s="141">
        <f t="shared" si="35"/>
        <v>200</v>
      </c>
      <c r="J207" s="141">
        <f t="shared" si="35"/>
        <v>200</v>
      </c>
    </row>
    <row r="208" spans="1:10" ht="72">
      <c r="A208" s="22"/>
      <c r="B208" s="25"/>
      <c r="C208" s="22" t="s">
        <v>252</v>
      </c>
      <c r="D208" s="22">
        <v>12</v>
      </c>
      <c r="E208" s="33" t="s">
        <v>461</v>
      </c>
      <c r="F208" s="22"/>
      <c r="G208" s="50" t="s">
        <v>48</v>
      </c>
      <c r="H208" s="141">
        <f t="shared" si="35"/>
        <v>0</v>
      </c>
      <c r="I208" s="141">
        <f t="shared" si="35"/>
        <v>200</v>
      </c>
      <c r="J208" s="141">
        <f t="shared" si="35"/>
        <v>200</v>
      </c>
    </row>
    <row r="209" spans="1:11">
      <c r="A209" s="22"/>
      <c r="B209" s="25"/>
      <c r="C209" s="22" t="s">
        <v>252</v>
      </c>
      <c r="D209" s="22">
        <v>12</v>
      </c>
      <c r="E209" s="33" t="s">
        <v>461</v>
      </c>
      <c r="F209" s="22" t="s">
        <v>267</v>
      </c>
      <c r="G209" s="50" t="s">
        <v>268</v>
      </c>
      <c r="H209" s="141">
        <f t="shared" si="35"/>
        <v>0</v>
      </c>
      <c r="I209" s="141">
        <f t="shared" si="35"/>
        <v>200</v>
      </c>
      <c r="J209" s="141">
        <f t="shared" si="35"/>
        <v>200</v>
      </c>
    </row>
    <row r="210" spans="1:11" ht="84">
      <c r="A210" s="22"/>
      <c r="B210" s="25"/>
      <c r="C210" s="22" t="s">
        <v>252</v>
      </c>
      <c r="D210" s="22">
        <v>12</v>
      </c>
      <c r="E210" s="33" t="s">
        <v>461</v>
      </c>
      <c r="F210" s="22">
        <v>811</v>
      </c>
      <c r="G210" s="50" t="s">
        <v>373</v>
      </c>
      <c r="H210" s="141">
        <v>0</v>
      </c>
      <c r="I210" s="141">
        <v>200</v>
      </c>
      <c r="J210" s="141">
        <v>200</v>
      </c>
    </row>
    <row r="211" spans="1:11" ht="36">
      <c r="A211" s="22"/>
      <c r="B211" s="25"/>
      <c r="C211" s="22" t="s">
        <v>252</v>
      </c>
      <c r="D211" s="22">
        <v>12</v>
      </c>
      <c r="E211" s="33" t="s">
        <v>382</v>
      </c>
      <c r="F211" s="174"/>
      <c r="G211" s="175" t="s">
        <v>93</v>
      </c>
      <c r="H211" s="176">
        <f>H212</f>
        <v>1330</v>
      </c>
      <c r="I211" s="176">
        <f>I212</f>
        <v>1500</v>
      </c>
      <c r="J211" s="176">
        <f>J212</f>
        <v>1500</v>
      </c>
      <c r="K211" s="171"/>
    </row>
    <row r="212" spans="1:11" ht="48">
      <c r="A212" s="22"/>
      <c r="B212" s="25"/>
      <c r="C212" s="22" t="s">
        <v>252</v>
      </c>
      <c r="D212" s="22">
        <v>12</v>
      </c>
      <c r="E212" s="33" t="s">
        <v>383</v>
      </c>
      <c r="F212" s="22"/>
      <c r="G212" s="50" t="s">
        <v>377</v>
      </c>
      <c r="H212" s="141">
        <f>H213+H229</f>
        <v>1330</v>
      </c>
      <c r="I212" s="141">
        <f>I213+I229</f>
        <v>1500</v>
      </c>
      <c r="J212" s="141">
        <f>J213+J229</f>
        <v>1500</v>
      </c>
    </row>
    <row r="213" spans="1:11" ht="24">
      <c r="A213" s="22"/>
      <c r="B213" s="25"/>
      <c r="C213" s="22" t="s">
        <v>252</v>
      </c>
      <c r="D213" s="22">
        <v>12</v>
      </c>
      <c r="E213" s="33" t="s">
        <v>384</v>
      </c>
      <c r="F213" s="22"/>
      <c r="G213" s="50" t="s">
        <v>94</v>
      </c>
      <c r="H213" s="141">
        <f>H214+H217+H220+H223+H226</f>
        <v>1265</v>
      </c>
      <c r="I213" s="141">
        <f>I214+I217+I220+I223+I226</f>
        <v>1420</v>
      </c>
      <c r="J213" s="141">
        <f>J214+J217+J220+J223+J226</f>
        <v>1420</v>
      </c>
    </row>
    <row r="214" spans="1:11" ht="24">
      <c r="A214" s="22"/>
      <c r="B214" s="25"/>
      <c r="C214" s="22" t="s">
        <v>252</v>
      </c>
      <c r="D214" s="22">
        <v>12</v>
      </c>
      <c r="E214" s="33" t="s">
        <v>462</v>
      </c>
      <c r="F214" s="22"/>
      <c r="G214" s="50" t="s">
        <v>95</v>
      </c>
      <c r="H214" s="141">
        <f t="shared" ref="H214:J215" si="36">H215</f>
        <v>0</v>
      </c>
      <c r="I214" s="141">
        <f t="shared" si="36"/>
        <v>100</v>
      </c>
      <c r="J214" s="141">
        <f t="shared" si="36"/>
        <v>100</v>
      </c>
    </row>
    <row r="215" spans="1:11" ht="36">
      <c r="A215" s="22"/>
      <c r="B215" s="25"/>
      <c r="C215" s="22" t="s">
        <v>252</v>
      </c>
      <c r="D215" s="22">
        <v>12</v>
      </c>
      <c r="E215" s="33" t="s">
        <v>462</v>
      </c>
      <c r="F215" s="31" t="s">
        <v>261</v>
      </c>
      <c r="G215" s="51" t="s">
        <v>676</v>
      </c>
      <c r="H215" s="141">
        <f t="shared" si="36"/>
        <v>0</v>
      </c>
      <c r="I215" s="141">
        <f t="shared" si="36"/>
        <v>100</v>
      </c>
      <c r="J215" s="141">
        <f t="shared" si="36"/>
        <v>100</v>
      </c>
    </row>
    <row r="216" spans="1:11" ht="24">
      <c r="A216" s="22"/>
      <c r="B216" s="25"/>
      <c r="C216" s="22" t="s">
        <v>252</v>
      </c>
      <c r="D216" s="22">
        <v>12</v>
      </c>
      <c r="E216" s="33" t="s">
        <v>462</v>
      </c>
      <c r="F216" s="22" t="s">
        <v>263</v>
      </c>
      <c r="G216" s="50" t="s">
        <v>673</v>
      </c>
      <c r="H216" s="141">
        <v>0</v>
      </c>
      <c r="I216" s="141">
        <v>100</v>
      </c>
      <c r="J216" s="141">
        <v>100</v>
      </c>
    </row>
    <row r="217" spans="1:11" ht="36">
      <c r="A217" s="22"/>
      <c r="B217" s="25"/>
      <c r="C217" s="22" t="s">
        <v>252</v>
      </c>
      <c r="D217" s="22">
        <v>12</v>
      </c>
      <c r="E217" s="33" t="s">
        <v>463</v>
      </c>
      <c r="F217" s="22"/>
      <c r="G217" s="50" t="s">
        <v>96</v>
      </c>
      <c r="H217" s="141">
        <f t="shared" ref="H217:J218" si="37">H218</f>
        <v>0</v>
      </c>
      <c r="I217" s="141">
        <f t="shared" si="37"/>
        <v>50</v>
      </c>
      <c r="J217" s="141">
        <f t="shared" si="37"/>
        <v>50</v>
      </c>
    </row>
    <row r="218" spans="1:11" ht="36">
      <c r="A218" s="22"/>
      <c r="B218" s="25"/>
      <c r="C218" s="22" t="s">
        <v>252</v>
      </c>
      <c r="D218" s="22">
        <v>12</v>
      </c>
      <c r="E218" s="33" t="s">
        <v>463</v>
      </c>
      <c r="F218" s="31" t="s">
        <v>261</v>
      </c>
      <c r="G218" s="51" t="s">
        <v>676</v>
      </c>
      <c r="H218" s="141">
        <f t="shared" si="37"/>
        <v>0</v>
      </c>
      <c r="I218" s="141">
        <f t="shared" si="37"/>
        <v>50</v>
      </c>
      <c r="J218" s="141">
        <f t="shared" si="37"/>
        <v>50</v>
      </c>
    </row>
    <row r="219" spans="1:11" ht="24">
      <c r="A219" s="22"/>
      <c r="B219" s="25"/>
      <c r="C219" s="22" t="s">
        <v>252</v>
      </c>
      <c r="D219" s="22">
        <v>12</v>
      </c>
      <c r="E219" s="33" t="s">
        <v>463</v>
      </c>
      <c r="F219" s="22" t="s">
        <v>263</v>
      </c>
      <c r="G219" s="50" t="s">
        <v>673</v>
      </c>
      <c r="H219" s="141">
        <v>0</v>
      </c>
      <c r="I219" s="141">
        <v>50</v>
      </c>
      <c r="J219" s="141">
        <v>50</v>
      </c>
    </row>
    <row r="220" spans="1:11" ht="36">
      <c r="A220" s="22"/>
      <c r="B220" s="25"/>
      <c r="C220" s="22" t="s">
        <v>252</v>
      </c>
      <c r="D220" s="22">
        <v>12</v>
      </c>
      <c r="E220" s="33" t="s">
        <v>466</v>
      </c>
      <c r="F220" s="22"/>
      <c r="G220" s="50" t="s">
        <v>378</v>
      </c>
      <c r="H220" s="141">
        <f t="shared" ref="H220:J221" si="38">H221</f>
        <v>11.9</v>
      </c>
      <c r="I220" s="141">
        <f t="shared" si="38"/>
        <v>50</v>
      </c>
      <c r="J220" s="141">
        <f t="shared" si="38"/>
        <v>50</v>
      </c>
    </row>
    <row r="221" spans="1:11" ht="36">
      <c r="A221" s="22"/>
      <c r="B221" s="25"/>
      <c r="C221" s="22" t="s">
        <v>252</v>
      </c>
      <c r="D221" s="22">
        <v>12</v>
      </c>
      <c r="E221" s="33" t="s">
        <v>466</v>
      </c>
      <c r="F221" s="31" t="s">
        <v>261</v>
      </c>
      <c r="G221" s="51" t="s">
        <v>676</v>
      </c>
      <c r="H221" s="141">
        <f>H222</f>
        <v>11.9</v>
      </c>
      <c r="I221" s="141">
        <f t="shared" si="38"/>
        <v>50</v>
      </c>
      <c r="J221" s="141">
        <f t="shared" si="38"/>
        <v>50</v>
      </c>
    </row>
    <row r="222" spans="1:11" ht="24">
      <c r="A222" s="22"/>
      <c r="B222" s="25"/>
      <c r="C222" s="22" t="s">
        <v>252</v>
      </c>
      <c r="D222" s="22">
        <v>12</v>
      </c>
      <c r="E222" s="33" t="s">
        <v>466</v>
      </c>
      <c r="F222" s="22" t="s">
        <v>263</v>
      </c>
      <c r="G222" s="50" t="s">
        <v>673</v>
      </c>
      <c r="H222" s="141">
        <v>11.9</v>
      </c>
      <c r="I222" s="141">
        <v>50</v>
      </c>
      <c r="J222" s="141">
        <v>50</v>
      </c>
    </row>
    <row r="223" spans="1:11" ht="72">
      <c r="A223" s="22"/>
      <c r="B223" s="25"/>
      <c r="C223" s="22" t="s">
        <v>252</v>
      </c>
      <c r="D223" s="22">
        <v>12</v>
      </c>
      <c r="E223" s="33" t="s">
        <v>709</v>
      </c>
      <c r="F223" s="22"/>
      <c r="G223" s="50" t="s">
        <v>708</v>
      </c>
      <c r="H223" s="141">
        <f t="shared" ref="H223:J224" si="39">H224</f>
        <v>53.1</v>
      </c>
      <c r="I223" s="141">
        <f t="shared" si="39"/>
        <v>20</v>
      </c>
      <c r="J223" s="141">
        <f t="shared" si="39"/>
        <v>20</v>
      </c>
    </row>
    <row r="224" spans="1:11" ht="36">
      <c r="A224" s="22"/>
      <c r="B224" s="25"/>
      <c r="C224" s="22" t="s">
        <v>252</v>
      </c>
      <c r="D224" s="22">
        <v>12</v>
      </c>
      <c r="E224" s="33" t="s">
        <v>709</v>
      </c>
      <c r="F224" s="31" t="s">
        <v>261</v>
      </c>
      <c r="G224" s="51" t="s">
        <v>676</v>
      </c>
      <c r="H224" s="141">
        <f t="shared" si="39"/>
        <v>53.1</v>
      </c>
      <c r="I224" s="141">
        <f t="shared" si="39"/>
        <v>20</v>
      </c>
      <c r="J224" s="141">
        <f t="shared" si="39"/>
        <v>20</v>
      </c>
    </row>
    <row r="225" spans="1:10" ht="24">
      <c r="A225" s="22"/>
      <c r="B225" s="25"/>
      <c r="C225" s="22" t="s">
        <v>252</v>
      </c>
      <c r="D225" s="22">
        <v>12</v>
      </c>
      <c r="E225" s="33" t="s">
        <v>709</v>
      </c>
      <c r="F225" s="22" t="s">
        <v>263</v>
      </c>
      <c r="G225" s="50" t="s">
        <v>673</v>
      </c>
      <c r="H225" s="141">
        <v>53.1</v>
      </c>
      <c r="I225" s="141">
        <v>20</v>
      </c>
      <c r="J225" s="141">
        <v>20</v>
      </c>
    </row>
    <row r="226" spans="1:10" ht="156">
      <c r="A226" s="22"/>
      <c r="B226" s="25"/>
      <c r="C226" s="22" t="s">
        <v>252</v>
      </c>
      <c r="D226" s="22">
        <v>12</v>
      </c>
      <c r="E226" s="33" t="s">
        <v>712</v>
      </c>
      <c r="F226" s="22"/>
      <c r="G226" s="155" t="s">
        <v>720</v>
      </c>
      <c r="H226" s="141">
        <f t="shared" ref="H226:J227" si="40">H227</f>
        <v>1200</v>
      </c>
      <c r="I226" s="141">
        <f t="shared" si="40"/>
        <v>1200</v>
      </c>
      <c r="J226" s="141">
        <f t="shared" si="40"/>
        <v>1200</v>
      </c>
    </row>
    <row r="227" spans="1:10">
      <c r="A227" s="22"/>
      <c r="B227" s="25"/>
      <c r="C227" s="22" t="s">
        <v>252</v>
      </c>
      <c r="D227" s="22">
        <v>12</v>
      </c>
      <c r="E227" s="33" t="s">
        <v>712</v>
      </c>
      <c r="F227" s="22" t="s">
        <v>267</v>
      </c>
      <c r="G227" s="50" t="s">
        <v>268</v>
      </c>
      <c r="H227" s="141">
        <f t="shared" si="40"/>
        <v>1200</v>
      </c>
      <c r="I227" s="141">
        <f t="shared" si="40"/>
        <v>1200</v>
      </c>
      <c r="J227" s="141">
        <f t="shared" si="40"/>
        <v>1200</v>
      </c>
    </row>
    <row r="228" spans="1:10" ht="84">
      <c r="A228" s="22"/>
      <c r="B228" s="25"/>
      <c r="C228" s="22" t="s">
        <v>252</v>
      </c>
      <c r="D228" s="22">
        <v>12</v>
      </c>
      <c r="E228" s="33" t="s">
        <v>712</v>
      </c>
      <c r="F228" s="125">
        <v>813</v>
      </c>
      <c r="G228" s="50" t="s">
        <v>677</v>
      </c>
      <c r="H228" s="141">
        <v>1200</v>
      </c>
      <c r="I228" s="141">
        <v>1200</v>
      </c>
      <c r="J228" s="141">
        <v>1200</v>
      </c>
    </row>
    <row r="229" spans="1:10" ht="40.5" customHeight="1">
      <c r="A229" s="22"/>
      <c r="B229" s="25"/>
      <c r="C229" s="22" t="s">
        <v>252</v>
      </c>
      <c r="D229" s="22">
        <v>12</v>
      </c>
      <c r="E229" s="33" t="s">
        <v>385</v>
      </c>
      <c r="F229" s="22"/>
      <c r="G229" s="50" t="s">
        <v>777</v>
      </c>
      <c r="H229" s="141">
        <f>H230+H233</f>
        <v>65</v>
      </c>
      <c r="I229" s="141">
        <f t="shared" ref="I229:J231" si="41">I230</f>
        <v>80</v>
      </c>
      <c r="J229" s="141">
        <f t="shared" si="41"/>
        <v>80</v>
      </c>
    </row>
    <row r="230" spans="1:10" ht="36">
      <c r="A230" s="22"/>
      <c r="B230" s="25"/>
      <c r="C230" s="22" t="s">
        <v>252</v>
      </c>
      <c r="D230" s="22">
        <v>12</v>
      </c>
      <c r="E230" s="33" t="s">
        <v>467</v>
      </c>
      <c r="F230" s="22"/>
      <c r="G230" s="50" t="s">
        <v>778</v>
      </c>
      <c r="H230" s="141">
        <f>H231</f>
        <v>55</v>
      </c>
      <c r="I230" s="141">
        <f t="shared" si="41"/>
        <v>80</v>
      </c>
      <c r="J230" s="141">
        <f t="shared" si="41"/>
        <v>80</v>
      </c>
    </row>
    <row r="231" spans="1:10" ht="36">
      <c r="A231" s="22"/>
      <c r="B231" s="25"/>
      <c r="C231" s="22" t="s">
        <v>252</v>
      </c>
      <c r="D231" s="22">
        <v>12</v>
      </c>
      <c r="E231" s="33" t="s">
        <v>467</v>
      </c>
      <c r="F231" s="31" t="s">
        <v>261</v>
      </c>
      <c r="G231" s="51" t="s">
        <v>676</v>
      </c>
      <c r="H231" s="141">
        <f>H232</f>
        <v>55</v>
      </c>
      <c r="I231" s="141">
        <f t="shared" si="41"/>
        <v>80</v>
      </c>
      <c r="J231" s="141">
        <f t="shared" si="41"/>
        <v>80</v>
      </c>
    </row>
    <row r="232" spans="1:10" ht="24">
      <c r="A232" s="22"/>
      <c r="B232" s="25"/>
      <c r="C232" s="22" t="s">
        <v>252</v>
      </c>
      <c r="D232" s="22">
        <v>12</v>
      </c>
      <c r="E232" s="33" t="s">
        <v>467</v>
      </c>
      <c r="F232" s="22" t="s">
        <v>263</v>
      </c>
      <c r="G232" s="50" t="s">
        <v>673</v>
      </c>
      <c r="H232" s="141">
        <v>55</v>
      </c>
      <c r="I232" s="141">
        <v>80</v>
      </c>
      <c r="J232" s="141">
        <v>80</v>
      </c>
    </row>
    <row r="233" spans="1:10" ht="24.75" customHeight="1">
      <c r="A233" s="22"/>
      <c r="B233" s="25"/>
      <c r="C233" s="22" t="s">
        <v>252</v>
      </c>
      <c r="D233" s="22">
        <v>12</v>
      </c>
      <c r="E233" s="33" t="s">
        <v>780</v>
      </c>
      <c r="F233" s="22"/>
      <c r="G233" s="50" t="s">
        <v>779</v>
      </c>
      <c r="H233" s="141">
        <f>H234</f>
        <v>10</v>
      </c>
      <c r="I233" s="141">
        <f t="shared" ref="I233:J233" si="42">I234</f>
        <v>0</v>
      </c>
      <c r="J233" s="141">
        <f t="shared" si="42"/>
        <v>0</v>
      </c>
    </row>
    <row r="234" spans="1:10" ht="24">
      <c r="A234" s="22"/>
      <c r="B234" s="25"/>
      <c r="C234" s="22" t="s">
        <v>252</v>
      </c>
      <c r="D234" s="22">
        <v>12</v>
      </c>
      <c r="E234" s="33" t="s">
        <v>780</v>
      </c>
      <c r="F234" s="22">
        <v>300</v>
      </c>
      <c r="G234" s="50" t="s">
        <v>14</v>
      </c>
      <c r="H234" s="141">
        <f>H235</f>
        <v>10</v>
      </c>
      <c r="I234" s="141">
        <f t="shared" ref="I234:J234" si="43">I235</f>
        <v>0</v>
      </c>
      <c r="J234" s="141">
        <f t="shared" si="43"/>
        <v>0</v>
      </c>
    </row>
    <row r="235" spans="1:10">
      <c r="A235" s="22"/>
      <c r="B235" s="25"/>
      <c r="C235" s="22" t="s">
        <v>252</v>
      </c>
      <c r="D235" s="22">
        <v>12</v>
      </c>
      <c r="E235" s="33" t="s">
        <v>780</v>
      </c>
      <c r="F235" s="22">
        <v>350</v>
      </c>
      <c r="G235" s="50" t="s">
        <v>781</v>
      </c>
      <c r="H235" s="141">
        <v>10</v>
      </c>
      <c r="I235" s="141">
        <v>0</v>
      </c>
      <c r="J235" s="141">
        <v>0</v>
      </c>
    </row>
    <row r="236" spans="1:10" ht="19.5" customHeight="1">
      <c r="A236" s="22"/>
      <c r="B236" s="25"/>
      <c r="C236" s="26" t="s">
        <v>26</v>
      </c>
      <c r="D236" s="26" t="s">
        <v>253</v>
      </c>
      <c r="E236" s="85"/>
      <c r="F236" s="25"/>
      <c r="G236" s="54" t="s">
        <v>283</v>
      </c>
      <c r="H236" s="139">
        <f>H237+H243+H286+H296</f>
        <v>175033.05100000004</v>
      </c>
      <c r="I236" s="139">
        <f>I237+I243+I286+I296</f>
        <v>253</v>
      </c>
      <c r="J236" s="139">
        <f>J237+J243+J286+J296</f>
        <v>253</v>
      </c>
    </row>
    <row r="237" spans="1:10">
      <c r="A237" s="22"/>
      <c r="B237" s="25"/>
      <c r="C237" s="106" t="s">
        <v>26</v>
      </c>
      <c r="D237" s="106" t="s">
        <v>259</v>
      </c>
      <c r="E237" s="111"/>
      <c r="F237" s="106"/>
      <c r="G237" s="107" t="s">
        <v>664</v>
      </c>
      <c r="H237" s="140">
        <f t="shared" ref="H237:J239" si="44">H238</f>
        <v>521.44200000000001</v>
      </c>
      <c r="I237" s="140">
        <f t="shared" si="44"/>
        <v>253</v>
      </c>
      <c r="J237" s="140">
        <f t="shared" si="44"/>
        <v>253</v>
      </c>
    </row>
    <row r="238" spans="1:10" ht="24">
      <c r="A238" s="22"/>
      <c r="B238" s="25"/>
      <c r="C238" s="12" t="s">
        <v>26</v>
      </c>
      <c r="D238" s="12" t="s">
        <v>259</v>
      </c>
      <c r="E238" s="12" t="s">
        <v>133</v>
      </c>
      <c r="F238" s="12"/>
      <c r="G238" s="50" t="s">
        <v>69</v>
      </c>
      <c r="H238" s="141">
        <f t="shared" si="44"/>
        <v>521.44200000000001</v>
      </c>
      <c r="I238" s="141">
        <f t="shared" si="44"/>
        <v>253</v>
      </c>
      <c r="J238" s="141">
        <f t="shared" si="44"/>
        <v>253</v>
      </c>
    </row>
    <row r="239" spans="1:10" ht="48">
      <c r="A239" s="22"/>
      <c r="B239" s="25"/>
      <c r="C239" s="12" t="s">
        <v>26</v>
      </c>
      <c r="D239" s="12" t="s">
        <v>259</v>
      </c>
      <c r="E239" s="12" t="s">
        <v>406</v>
      </c>
      <c r="F239" s="12"/>
      <c r="G239" s="50" t="s">
        <v>407</v>
      </c>
      <c r="H239" s="141">
        <f>H240</f>
        <v>521.44200000000001</v>
      </c>
      <c r="I239" s="141">
        <f t="shared" si="44"/>
        <v>253</v>
      </c>
      <c r="J239" s="141">
        <f t="shared" si="44"/>
        <v>253</v>
      </c>
    </row>
    <row r="240" spans="1:10" ht="48">
      <c r="A240" s="22"/>
      <c r="B240" s="25"/>
      <c r="C240" s="12" t="s">
        <v>26</v>
      </c>
      <c r="D240" s="12" t="s">
        <v>259</v>
      </c>
      <c r="E240" s="12" t="s">
        <v>2</v>
      </c>
      <c r="F240" s="22"/>
      <c r="G240" s="50" t="s">
        <v>296</v>
      </c>
      <c r="H240" s="141">
        <f t="shared" ref="H240:J241" si="45">H241</f>
        <v>521.44200000000001</v>
      </c>
      <c r="I240" s="141">
        <f t="shared" si="45"/>
        <v>253</v>
      </c>
      <c r="J240" s="141">
        <f t="shared" si="45"/>
        <v>253</v>
      </c>
    </row>
    <row r="241" spans="1:10" ht="36">
      <c r="A241" s="22"/>
      <c r="B241" s="25"/>
      <c r="C241" s="12" t="s">
        <v>26</v>
      </c>
      <c r="D241" s="12" t="s">
        <v>259</v>
      </c>
      <c r="E241" s="12" t="s">
        <v>2</v>
      </c>
      <c r="F241" s="31" t="s">
        <v>261</v>
      </c>
      <c r="G241" s="51" t="s">
        <v>676</v>
      </c>
      <c r="H241" s="141">
        <f t="shared" si="45"/>
        <v>521.44200000000001</v>
      </c>
      <c r="I241" s="141">
        <f t="shared" si="45"/>
        <v>253</v>
      </c>
      <c r="J241" s="141">
        <f t="shared" si="45"/>
        <v>253</v>
      </c>
    </row>
    <row r="242" spans="1:10" ht="24">
      <c r="A242" s="22"/>
      <c r="B242" s="25"/>
      <c r="C242" s="12" t="s">
        <v>26</v>
      </c>
      <c r="D242" s="12" t="s">
        <v>259</v>
      </c>
      <c r="E242" s="12" t="s">
        <v>2</v>
      </c>
      <c r="F242" s="22" t="s">
        <v>263</v>
      </c>
      <c r="G242" s="50" t="s">
        <v>673</v>
      </c>
      <c r="H242" s="141">
        <v>521.44200000000001</v>
      </c>
      <c r="I242" s="141">
        <v>253</v>
      </c>
      <c r="J242" s="141">
        <v>253</v>
      </c>
    </row>
    <row r="243" spans="1:10">
      <c r="A243" s="22"/>
      <c r="B243" s="25"/>
      <c r="C243" s="106" t="s">
        <v>26</v>
      </c>
      <c r="D243" s="106" t="s">
        <v>299</v>
      </c>
      <c r="E243" s="111"/>
      <c r="F243" s="108"/>
      <c r="G243" s="107" t="s">
        <v>297</v>
      </c>
      <c r="H243" s="140">
        <f>H255+H244</f>
        <v>173935.52200000003</v>
      </c>
      <c r="I243" s="140">
        <f t="shared" ref="I243:J243" si="46">I255+I244</f>
        <v>0</v>
      </c>
      <c r="J243" s="140">
        <f t="shared" si="46"/>
        <v>0</v>
      </c>
    </row>
    <row r="244" spans="1:10" ht="24">
      <c r="A244" s="22"/>
      <c r="B244" s="25"/>
      <c r="C244" s="12" t="s">
        <v>26</v>
      </c>
      <c r="D244" s="12" t="s">
        <v>299</v>
      </c>
      <c r="E244" s="12" t="s">
        <v>133</v>
      </c>
      <c r="F244" s="12"/>
      <c r="G244" s="50" t="s">
        <v>69</v>
      </c>
      <c r="H244" s="141">
        <f>H245</f>
        <v>13841.725999999999</v>
      </c>
      <c r="I244" s="141">
        <f>I245</f>
        <v>0</v>
      </c>
      <c r="J244" s="141">
        <f>J245</f>
        <v>0</v>
      </c>
    </row>
    <row r="245" spans="1:10" ht="48">
      <c r="A245" s="22"/>
      <c r="B245" s="25"/>
      <c r="C245" s="12" t="s">
        <v>26</v>
      </c>
      <c r="D245" s="12" t="s">
        <v>299</v>
      </c>
      <c r="E245" s="12" t="s">
        <v>406</v>
      </c>
      <c r="F245" s="12"/>
      <c r="G245" s="50" t="s">
        <v>407</v>
      </c>
      <c r="H245" s="141">
        <f>H247+H252+H249</f>
        <v>13841.725999999999</v>
      </c>
      <c r="I245" s="141">
        <f>I247</f>
        <v>0</v>
      </c>
      <c r="J245" s="141">
        <f>J247</f>
        <v>0</v>
      </c>
    </row>
    <row r="246" spans="1:10" ht="36">
      <c r="A246" s="22"/>
      <c r="B246" s="25"/>
      <c r="C246" s="12" t="s">
        <v>26</v>
      </c>
      <c r="D246" s="12" t="s">
        <v>299</v>
      </c>
      <c r="E246" s="12" t="s">
        <v>11</v>
      </c>
      <c r="F246" s="28"/>
      <c r="G246" s="114" t="s">
        <v>672</v>
      </c>
      <c r="H246" s="141">
        <f t="shared" ref="H246:J247" si="47">H247</f>
        <v>11404.912</v>
      </c>
      <c r="I246" s="141">
        <f t="shared" si="47"/>
        <v>0</v>
      </c>
      <c r="J246" s="141">
        <f t="shared" si="47"/>
        <v>0</v>
      </c>
    </row>
    <row r="247" spans="1:10">
      <c r="A247" s="22"/>
      <c r="B247" s="25"/>
      <c r="C247" s="12" t="s">
        <v>26</v>
      </c>
      <c r="D247" s="12" t="s">
        <v>299</v>
      </c>
      <c r="E247" s="12" t="s">
        <v>11</v>
      </c>
      <c r="F247" s="22" t="s">
        <v>267</v>
      </c>
      <c r="G247" s="50" t="s">
        <v>268</v>
      </c>
      <c r="H247" s="141">
        <f t="shared" si="47"/>
        <v>11404.912</v>
      </c>
      <c r="I247" s="141">
        <f t="shared" si="47"/>
        <v>0</v>
      </c>
      <c r="J247" s="141">
        <f t="shared" si="47"/>
        <v>0</v>
      </c>
    </row>
    <row r="248" spans="1:10" ht="84">
      <c r="A248" s="22"/>
      <c r="B248" s="25"/>
      <c r="C248" s="12" t="s">
        <v>26</v>
      </c>
      <c r="D248" s="12" t="s">
        <v>299</v>
      </c>
      <c r="E248" s="12" t="s">
        <v>11</v>
      </c>
      <c r="F248" s="125">
        <v>813</v>
      </c>
      <c r="G248" s="50" t="s">
        <v>677</v>
      </c>
      <c r="H248" s="141">
        <v>11404.912</v>
      </c>
      <c r="I248" s="141">
        <v>0</v>
      </c>
      <c r="J248" s="141">
        <v>0</v>
      </c>
    </row>
    <row r="249" spans="1:10" ht="39.75" customHeight="1">
      <c r="A249" s="22"/>
      <c r="B249" s="25"/>
      <c r="C249" s="12" t="s">
        <v>26</v>
      </c>
      <c r="D249" s="12" t="s">
        <v>299</v>
      </c>
      <c r="E249" s="12" t="s">
        <v>753</v>
      </c>
      <c r="F249" s="125"/>
      <c r="G249" s="50" t="s">
        <v>368</v>
      </c>
      <c r="H249" s="141">
        <f>H250</f>
        <v>579.03300000000002</v>
      </c>
      <c r="I249" s="141">
        <f t="shared" ref="I249:J249" si="48">I250</f>
        <v>0</v>
      </c>
      <c r="J249" s="141">
        <f t="shared" si="48"/>
        <v>0</v>
      </c>
    </row>
    <row r="250" spans="1:10" ht="36">
      <c r="A250" s="22"/>
      <c r="B250" s="25"/>
      <c r="C250" s="12" t="s">
        <v>26</v>
      </c>
      <c r="D250" s="12" t="s">
        <v>299</v>
      </c>
      <c r="E250" s="12" t="s">
        <v>753</v>
      </c>
      <c r="F250" s="31" t="s">
        <v>261</v>
      </c>
      <c r="G250" s="51" t="s">
        <v>676</v>
      </c>
      <c r="H250" s="141">
        <f>H251</f>
        <v>579.03300000000002</v>
      </c>
      <c r="I250" s="141">
        <f t="shared" ref="I250:J250" si="49">I251</f>
        <v>0</v>
      </c>
      <c r="J250" s="141">
        <f t="shared" si="49"/>
        <v>0</v>
      </c>
    </row>
    <row r="251" spans="1:10" ht="24">
      <c r="A251" s="22"/>
      <c r="B251" s="25"/>
      <c r="C251" s="12" t="s">
        <v>26</v>
      </c>
      <c r="D251" s="12" t="s">
        <v>299</v>
      </c>
      <c r="E251" s="12" t="s">
        <v>753</v>
      </c>
      <c r="F251" s="22" t="s">
        <v>263</v>
      </c>
      <c r="G251" s="50" t="s">
        <v>673</v>
      </c>
      <c r="H251" s="141">
        <v>579.03300000000002</v>
      </c>
      <c r="I251" s="141">
        <v>0</v>
      </c>
      <c r="J251" s="141">
        <v>0</v>
      </c>
    </row>
    <row r="252" spans="1:10" ht="67.5" customHeight="1">
      <c r="A252" s="22"/>
      <c r="B252" s="25"/>
      <c r="C252" s="12" t="s">
        <v>26</v>
      </c>
      <c r="D252" s="12" t="s">
        <v>299</v>
      </c>
      <c r="E252" s="12" t="s">
        <v>752</v>
      </c>
      <c r="F252" s="125"/>
      <c r="G252" s="50" t="s">
        <v>751</v>
      </c>
      <c r="H252" s="141">
        <f>H253</f>
        <v>1857.7809999999999</v>
      </c>
      <c r="I252" s="141">
        <f t="shared" ref="I252:J252" si="50">I253</f>
        <v>0</v>
      </c>
      <c r="J252" s="141">
        <f t="shared" si="50"/>
        <v>0</v>
      </c>
    </row>
    <row r="253" spans="1:10">
      <c r="A253" s="22"/>
      <c r="B253" s="25"/>
      <c r="C253" s="12" t="s">
        <v>26</v>
      </c>
      <c r="D253" s="12" t="s">
        <v>299</v>
      </c>
      <c r="E253" s="12" t="s">
        <v>752</v>
      </c>
      <c r="F253" s="22" t="s">
        <v>267</v>
      </c>
      <c r="G253" s="50" t="s">
        <v>268</v>
      </c>
      <c r="H253" s="141">
        <f>H254</f>
        <v>1857.7809999999999</v>
      </c>
      <c r="I253" s="141">
        <f t="shared" ref="I253:J253" si="51">I254</f>
        <v>0</v>
      </c>
      <c r="J253" s="141">
        <f t="shared" si="51"/>
        <v>0</v>
      </c>
    </row>
    <row r="254" spans="1:10" ht="84">
      <c r="A254" s="22"/>
      <c r="B254" s="25"/>
      <c r="C254" s="12" t="s">
        <v>26</v>
      </c>
      <c r="D254" s="12" t="s">
        <v>299</v>
      </c>
      <c r="E254" s="12" t="s">
        <v>752</v>
      </c>
      <c r="F254" s="125">
        <v>813</v>
      </c>
      <c r="G254" s="50" t="s">
        <v>677</v>
      </c>
      <c r="H254" s="141">
        <v>1857.7809999999999</v>
      </c>
      <c r="I254" s="141">
        <v>0</v>
      </c>
      <c r="J254" s="141">
        <v>0</v>
      </c>
    </row>
    <row r="255" spans="1:10" ht="48">
      <c r="A255" s="22"/>
      <c r="B255" s="25"/>
      <c r="C255" s="12" t="s">
        <v>26</v>
      </c>
      <c r="D255" s="12" t="s">
        <v>299</v>
      </c>
      <c r="E255" s="33" t="s">
        <v>276</v>
      </c>
      <c r="F255" s="22"/>
      <c r="G255" s="50" t="s">
        <v>341</v>
      </c>
      <c r="H255" s="141">
        <f t="shared" ref="H255:J256" si="52">H256</f>
        <v>160093.79600000003</v>
      </c>
      <c r="I255" s="141">
        <f t="shared" si="52"/>
        <v>0</v>
      </c>
      <c r="J255" s="141">
        <f t="shared" si="52"/>
        <v>0</v>
      </c>
    </row>
    <row r="256" spans="1:10" ht="36">
      <c r="A256" s="22"/>
      <c r="B256" s="25"/>
      <c r="C256" s="12" t="s">
        <v>26</v>
      </c>
      <c r="D256" s="12" t="s">
        <v>299</v>
      </c>
      <c r="E256" s="33" t="s">
        <v>277</v>
      </c>
      <c r="F256" s="22"/>
      <c r="G256" s="50" t="s">
        <v>279</v>
      </c>
      <c r="H256" s="141">
        <f t="shared" si="52"/>
        <v>160093.79600000003</v>
      </c>
      <c r="I256" s="141">
        <f t="shared" si="52"/>
        <v>0</v>
      </c>
      <c r="J256" s="141">
        <f t="shared" si="52"/>
        <v>0</v>
      </c>
    </row>
    <row r="257" spans="1:10" ht="36">
      <c r="A257" s="22"/>
      <c r="B257" s="25"/>
      <c r="C257" s="12" t="s">
        <v>26</v>
      </c>
      <c r="D257" s="12" t="s">
        <v>299</v>
      </c>
      <c r="E257" s="33" t="s">
        <v>281</v>
      </c>
      <c r="F257" s="22"/>
      <c r="G257" s="50" t="s">
        <v>280</v>
      </c>
      <c r="H257" s="141">
        <f>H283+H258+H263+H271+H280+H268+H277+H274</f>
        <v>160093.79600000003</v>
      </c>
      <c r="I257" s="141">
        <f t="shared" ref="I257:J257" si="53">I283+I258+I263+I271+I280+I268+I277+I274</f>
        <v>0</v>
      </c>
      <c r="J257" s="141">
        <f t="shared" si="53"/>
        <v>0</v>
      </c>
    </row>
    <row r="258" spans="1:10" ht="36">
      <c r="A258" s="22"/>
      <c r="B258" s="25"/>
      <c r="C258" s="12" t="s">
        <v>26</v>
      </c>
      <c r="D258" s="12" t="s">
        <v>299</v>
      </c>
      <c r="E258" s="12" t="s">
        <v>7</v>
      </c>
      <c r="F258" s="12"/>
      <c r="G258" s="50" t="s">
        <v>8</v>
      </c>
      <c r="H258" s="141">
        <f>H259+H261</f>
        <v>1134.8980000000001</v>
      </c>
      <c r="I258" s="141">
        <f t="shared" ref="H258:J259" si="54">I259</f>
        <v>0</v>
      </c>
      <c r="J258" s="141">
        <f t="shared" si="54"/>
        <v>0</v>
      </c>
    </row>
    <row r="259" spans="1:10" ht="36">
      <c r="A259" s="22"/>
      <c r="B259" s="25"/>
      <c r="C259" s="12" t="s">
        <v>26</v>
      </c>
      <c r="D259" s="12" t="s">
        <v>299</v>
      </c>
      <c r="E259" s="12" t="s">
        <v>7</v>
      </c>
      <c r="F259" s="31" t="s">
        <v>261</v>
      </c>
      <c r="G259" s="51" t="s">
        <v>676</v>
      </c>
      <c r="H259" s="141">
        <f t="shared" si="54"/>
        <v>778.072</v>
      </c>
      <c r="I259" s="141">
        <f t="shared" si="54"/>
        <v>0</v>
      </c>
      <c r="J259" s="141">
        <f t="shared" si="54"/>
        <v>0</v>
      </c>
    </row>
    <row r="260" spans="1:10" ht="24">
      <c r="A260" s="22"/>
      <c r="B260" s="25"/>
      <c r="C260" s="12" t="s">
        <v>26</v>
      </c>
      <c r="D260" s="12" t="s">
        <v>299</v>
      </c>
      <c r="E260" s="12" t="s">
        <v>7</v>
      </c>
      <c r="F260" s="22" t="s">
        <v>263</v>
      </c>
      <c r="G260" s="50" t="s">
        <v>673</v>
      </c>
      <c r="H260" s="141">
        <v>778.072</v>
      </c>
      <c r="I260" s="141">
        <v>0</v>
      </c>
      <c r="J260" s="141">
        <v>0</v>
      </c>
    </row>
    <row r="261" spans="1:10" ht="36">
      <c r="A261" s="22"/>
      <c r="B261" s="25"/>
      <c r="C261" s="12" t="s">
        <v>26</v>
      </c>
      <c r="D261" s="12" t="s">
        <v>299</v>
      </c>
      <c r="E261" s="12" t="s">
        <v>7</v>
      </c>
      <c r="F261" s="22">
        <v>400</v>
      </c>
      <c r="G261" s="50" t="s">
        <v>423</v>
      </c>
      <c r="H261" s="141">
        <f>H262</f>
        <v>356.82600000000002</v>
      </c>
      <c r="I261" s="141">
        <f t="shared" ref="I261:J261" si="55">I262</f>
        <v>0</v>
      </c>
      <c r="J261" s="141">
        <f t="shared" si="55"/>
        <v>0</v>
      </c>
    </row>
    <row r="262" spans="1:10" ht="48">
      <c r="A262" s="22"/>
      <c r="B262" s="25"/>
      <c r="C262" s="12" t="s">
        <v>26</v>
      </c>
      <c r="D262" s="12" t="s">
        <v>299</v>
      </c>
      <c r="E262" s="12" t="s">
        <v>7</v>
      </c>
      <c r="F262" s="22">
        <v>414</v>
      </c>
      <c r="G262" s="50" t="s">
        <v>422</v>
      </c>
      <c r="H262" s="141">
        <v>356.82600000000002</v>
      </c>
      <c r="I262" s="141">
        <v>0</v>
      </c>
      <c r="J262" s="141">
        <v>0</v>
      </c>
    </row>
    <row r="263" spans="1:10" ht="36">
      <c r="A263" s="22"/>
      <c r="B263" s="25"/>
      <c r="C263" s="12" t="s">
        <v>26</v>
      </c>
      <c r="D263" s="12" t="s">
        <v>299</v>
      </c>
      <c r="E263" s="33" t="s">
        <v>9</v>
      </c>
      <c r="F263" s="22"/>
      <c r="G263" s="50" t="s">
        <v>10</v>
      </c>
      <c r="H263" s="141">
        <f>H264+H266</f>
        <v>992.31700000000001</v>
      </c>
      <c r="I263" s="141">
        <f>I264+I266</f>
        <v>0</v>
      </c>
      <c r="J263" s="141">
        <f>J264+J266</f>
        <v>0</v>
      </c>
    </row>
    <row r="264" spans="1:10" ht="36">
      <c r="A264" s="22"/>
      <c r="B264" s="25"/>
      <c r="C264" s="12" t="s">
        <v>26</v>
      </c>
      <c r="D264" s="12" t="s">
        <v>299</v>
      </c>
      <c r="E264" s="33" t="s">
        <v>9</v>
      </c>
      <c r="F264" s="31" t="s">
        <v>261</v>
      </c>
      <c r="G264" s="51" t="s">
        <v>676</v>
      </c>
      <c r="H264" s="141">
        <f>H265</f>
        <v>942.31700000000001</v>
      </c>
      <c r="I264" s="141">
        <f>I265</f>
        <v>0</v>
      </c>
      <c r="J264" s="141">
        <f>J265</f>
        <v>0</v>
      </c>
    </row>
    <row r="265" spans="1:10" ht="24">
      <c r="A265" s="22"/>
      <c r="B265" s="25"/>
      <c r="C265" s="12" t="s">
        <v>26</v>
      </c>
      <c r="D265" s="12" t="s">
        <v>299</v>
      </c>
      <c r="E265" s="33" t="s">
        <v>9</v>
      </c>
      <c r="F265" s="22" t="s">
        <v>263</v>
      </c>
      <c r="G265" s="50" t="s">
        <v>673</v>
      </c>
      <c r="H265" s="141">
        <v>942.31700000000001</v>
      </c>
      <c r="I265" s="141">
        <v>0</v>
      </c>
      <c r="J265" s="141">
        <v>0</v>
      </c>
    </row>
    <row r="266" spans="1:10" ht="36">
      <c r="A266" s="22"/>
      <c r="B266" s="25"/>
      <c r="C266" s="12" t="s">
        <v>26</v>
      </c>
      <c r="D266" s="12" t="s">
        <v>299</v>
      </c>
      <c r="E266" s="33" t="s">
        <v>9</v>
      </c>
      <c r="F266" s="22">
        <v>400</v>
      </c>
      <c r="G266" s="50" t="s">
        <v>423</v>
      </c>
      <c r="H266" s="141">
        <f>H267</f>
        <v>50</v>
      </c>
      <c r="I266" s="141">
        <f>I267</f>
        <v>0</v>
      </c>
      <c r="J266" s="141">
        <f>J267</f>
        <v>0</v>
      </c>
    </row>
    <row r="267" spans="1:10" ht="48">
      <c r="A267" s="22"/>
      <c r="B267" s="25"/>
      <c r="C267" s="12" t="s">
        <v>26</v>
      </c>
      <c r="D267" s="12" t="s">
        <v>299</v>
      </c>
      <c r="E267" s="33" t="s">
        <v>9</v>
      </c>
      <c r="F267" s="22">
        <v>414</v>
      </c>
      <c r="G267" s="50" t="s">
        <v>422</v>
      </c>
      <c r="H267" s="141">
        <v>50</v>
      </c>
      <c r="I267" s="141">
        <v>0</v>
      </c>
      <c r="J267" s="141">
        <v>0</v>
      </c>
    </row>
    <row r="268" spans="1:10" ht="36">
      <c r="A268" s="22"/>
      <c r="B268" s="25"/>
      <c r="C268" s="12" t="s">
        <v>26</v>
      </c>
      <c r="D268" s="12" t="s">
        <v>299</v>
      </c>
      <c r="E268" s="33" t="s">
        <v>284</v>
      </c>
      <c r="F268" s="22"/>
      <c r="G268" s="50" t="s">
        <v>285</v>
      </c>
      <c r="H268" s="141">
        <f t="shared" ref="H268:J269" si="56">H269</f>
        <v>110</v>
      </c>
      <c r="I268" s="141">
        <f t="shared" si="56"/>
        <v>0</v>
      </c>
      <c r="J268" s="141">
        <f t="shared" si="56"/>
        <v>0</v>
      </c>
    </row>
    <row r="269" spans="1:10" ht="36">
      <c r="A269" s="22"/>
      <c r="B269" s="25"/>
      <c r="C269" s="12" t="s">
        <v>26</v>
      </c>
      <c r="D269" s="12" t="s">
        <v>299</v>
      </c>
      <c r="E269" s="33" t="s">
        <v>284</v>
      </c>
      <c r="F269" s="22">
        <v>400</v>
      </c>
      <c r="G269" s="50" t="s">
        <v>423</v>
      </c>
      <c r="H269" s="141">
        <f t="shared" si="56"/>
        <v>110</v>
      </c>
      <c r="I269" s="141">
        <f t="shared" si="56"/>
        <v>0</v>
      </c>
      <c r="J269" s="141">
        <f t="shared" si="56"/>
        <v>0</v>
      </c>
    </row>
    <row r="270" spans="1:10" ht="48">
      <c r="A270" s="22"/>
      <c r="B270" s="25"/>
      <c r="C270" s="12" t="s">
        <v>26</v>
      </c>
      <c r="D270" s="12" t="s">
        <v>299</v>
      </c>
      <c r="E270" s="33" t="s">
        <v>284</v>
      </c>
      <c r="F270" s="22">
        <v>414</v>
      </c>
      <c r="G270" s="50" t="s">
        <v>422</v>
      </c>
      <c r="H270" s="141">
        <v>110</v>
      </c>
      <c r="I270" s="141">
        <v>0</v>
      </c>
      <c r="J270" s="141">
        <v>0</v>
      </c>
    </row>
    <row r="271" spans="1:10" ht="72" customHeight="1">
      <c r="A271" s="22"/>
      <c r="B271" s="25"/>
      <c r="C271" s="12" t="s">
        <v>26</v>
      </c>
      <c r="D271" s="12" t="s">
        <v>299</v>
      </c>
      <c r="E271" s="33" t="s">
        <v>726</v>
      </c>
      <c r="F271" s="22"/>
      <c r="G271" s="50" t="s">
        <v>727</v>
      </c>
      <c r="H271" s="141">
        <f t="shared" ref="H271:J272" si="57">H272</f>
        <v>3030.3910000000001</v>
      </c>
      <c r="I271" s="141">
        <f t="shared" si="57"/>
        <v>0</v>
      </c>
      <c r="J271" s="141">
        <f t="shared" si="57"/>
        <v>0</v>
      </c>
    </row>
    <row r="272" spans="1:10">
      <c r="A272" s="22"/>
      <c r="B272" s="25"/>
      <c r="C272" s="12" t="s">
        <v>26</v>
      </c>
      <c r="D272" s="12" t="s">
        <v>299</v>
      </c>
      <c r="E272" s="33" t="s">
        <v>726</v>
      </c>
      <c r="F272" s="22">
        <v>500</v>
      </c>
      <c r="G272" s="50" t="s">
        <v>310</v>
      </c>
      <c r="H272" s="141">
        <f t="shared" si="57"/>
        <v>3030.3910000000001</v>
      </c>
      <c r="I272" s="141">
        <f t="shared" si="57"/>
        <v>0</v>
      </c>
      <c r="J272" s="141">
        <f t="shared" si="57"/>
        <v>0</v>
      </c>
    </row>
    <row r="273" spans="1:10">
      <c r="A273" s="22"/>
      <c r="B273" s="25"/>
      <c r="C273" s="12" t="s">
        <v>26</v>
      </c>
      <c r="D273" s="12" t="s">
        <v>299</v>
      </c>
      <c r="E273" s="33" t="s">
        <v>726</v>
      </c>
      <c r="F273" s="27" t="s">
        <v>311</v>
      </c>
      <c r="G273" s="50" t="s">
        <v>312</v>
      </c>
      <c r="H273" s="141">
        <v>3030.3910000000001</v>
      </c>
      <c r="I273" s="141">
        <v>0</v>
      </c>
      <c r="J273" s="141">
        <v>0</v>
      </c>
    </row>
    <row r="274" spans="1:10" ht="51.75" customHeight="1">
      <c r="A274" s="22"/>
      <c r="B274" s="25"/>
      <c r="C274" s="12" t="s">
        <v>26</v>
      </c>
      <c r="D274" s="12" t="s">
        <v>299</v>
      </c>
      <c r="E274" s="33" t="s">
        <v>763</v>
      </c>
      <c r="F274" s="22"/>
      <c r="G274" s="50" t="s">
        <v>762</v>
      </c>
      <c r="H274" s="141">
        <f>H275</f>
        <v>1828.39</v>
      </c>
      <c r="I274" s="141">
        <f t="shared" ref="I274:J274" si="58">I275</f>
        <v>0</v>
      </c>
      <c r="J274" s="141">
        <f t="shared" si="58"/>
        <v>0</v>
      </c>
    </row>
    <row r="275" spans="1:10" ht="36">
      <c r="A275" s="22"/>
      <c r="B275" s="25"/>
      <c r="C275" s="12" t="s">
        <v>26</v>
      </c>
      <c r="D275" s="12" t="s">
        <v>299</v>
      </c>
      <c r="E275" s="33" t="s">
        <v>763</v>
      </c>
      <c r="F275" s="31" t="s">
        <v>261</v>
      </c>
      <c r="G275" s="51" t="s">
        <v>676</v>
      </c>
      <c r="H275" s="141">
        <f>H276</f>
        <v>1828.39</v>
      </c>
      <c r="I275" s="141">
        <f t="shared" ref="I275:J275" si="59">I276</f>
        <v>0</v>
      </c>
      <c r="J275" s="141">
        <f t="shared" si="59"/>
        <v>0</v>
      </c>
    </row>
    <row r="276" spans="1:10" ht="48">
      <c r="A276" s="22"/>
      <c r="B276" s="25"/>
      <c r="C276" s="12" t="s">
        <v>26</v>
      </c>
      <c r="D276" s="12" t="s">
        <v>299</v>
      </c>
      <c r="E276" s="33" t="s">
        <v>763</v>
      </c>
      <c r="F276" s="22">
        <v>243</v>
      </c>
      <c r="G276" s="51" t="s">
        <v>756</v>
      </c>
      <c r="H276" s="141">
        <v>1828.39</v>
      </c>
      <c r="I276" s="141">
        <v>0</v>
      </c>
      <c r="J276" s="141">
        <v>0</v>
      </c>
    </row>
    <row r="277" spans="1:10" ht="52.5" customHeight="1">
      <c r="A277" s="22"/>
      <c r="B277" s="25"/>
      <c r="C277" s="12" t="s">
        <v>26</v>
      </c>
      <c r="D277" s="12" t="s">
        <v>299</v>
      </c>
      <c r="E277" s="33" t="s">
        <v>755</v>
      </c>
      <c r="F277" s="22"/>
      <c r="G277" s="50" t="s">
        <v>754</v>
      </c>
      <c r="H277" s="141">
        <f>H278</f>
        <v>457.1</v>
      </c>
      <c r="I277" s="141">
        <f t="shared" ref="I277:J277" si="60">I278</f>
        <v>0</v>
      </c>
      <c r="J277" s="141">
        <f t="shared" si="60"/>
        <v>0</v>
      </c>
    </row>
    <row r="278" spans="1:10" ht="36">
      <c r="A278" s="22"/>
      <c r="B278" s="25"/>
      <c r="C278" s="12" t="s">
        <v>26</v>
      </c>
      <c r="D278" s="12" t="s">
        <v>299</v>
      </c>
      <c r="E278" s="33" t="s">
        <v>755</v>
      </c>
      <c r="F278" s="31" t="s">
        <v>261</v>
      </c>
      <c r="G278" s="51" t="s">
        <v>676</v>
      </c>
      <c r="H278" s="141">
        <f>H279</f>
        <v>457.1</v>
      </c>
      <c r="I278" s="141">
        <f t="shared" ref="I278:J278" si="61">I279</f>
        <v>0</v>
      </c>
      <c r="J278" s="141">
        <f t="shared" si="61"/>
        <v>0</v>
      </c>
    </row>
    <row r="279" spans="1:10" ht="48">
      <c r="A279" s="22"/>
      <c r="B279" s="25"/>
      <c r="C279" s="12" t="s">
        <v>26</v>
      </c>
      <c r="D279" s="12" t="s">
        <v>299</v>
      </c>
      <c r="E279" s="33" t="s">
        <v>755</v>
      </c>
      <c r="F279" s="22">
        <v>243</v>
      </c>
      <c r="G279" s="51" t="s">
        <v>756</v>
      </c>
      <c r="H279" s="141">
        <v>457.1</v>
      </c>
      <c r="I279" s="141">
        <v>0</v>
      </c>
      <c r="J279" s="141">
        <v>0</v>
      </c>
    </row>
    <row r="280" spans="1:10" ht="48">
      <c r="A280" s="22"/>
      <c r="B280" s="25"/>
      <c r="C280" s="12" t="s">
        <v>26</v>
      </c>
      <c r="D280" s="12" t="s">
        <v>299</v>
      </c>
      <c r="E280" s="33" t="s">
        <v>613</v>
      </c>
      <c r="F280" s="27"/>
      <c r="G280" s="114" t="s">
        <v>612</v>
      </c>
      <c r="H280" s="141">
        <f t="shared" ref="H280:J281" si="62">H281</f>
        <v>122032.5</v>
      </c>
      <c r="I280" s="141">
        <f t="shared" si="62"/>
        <v>0</v>
      </c>
      <c r="J280" s="141">
        <f t="shared" si="62"/>
        <v>0</v>
      </c>
    </row>
    <row r="281" spans="1:10" ht="36">
      <c r="A281" s="22"/>
      <c r="B281" s="25"/>
      <c r="C281" s="12" t="s">
        <v>26</v>
      </c>
      <c r="D281" s="12" t="s">
        <v>299</v>
      </c>
      <c r="E281" s="33" t="s">
        <v>613</v>
      </c>
      <c r="F281" s="22">
        <v>400</v>
      </c>
      <c r="G281" s="50" t="s">
        <v>423</v>
      </c>
      <c r="H281" s="141">
        <f t="shared" si="62"/>
        <v>122032.5</v>
      </c>
      <c r="I281" s="141">
        <f t="shared" si="62"/>
        <v>0</v>
      </c>
      <c r="J281" s="141">
        <f t="shared" si="62"/>
        <v>0</v>
      </c>
    </row>
    <row r="282" spans="1:10" ht="48">
      <c r="A282" s="22"/>
      <c r="B282" s="25"/>
      <c r="C282" s="12" t="s">
        <v>26</v>
      </c>
      <c r="D282" s="12" t="s">
        <v>299</v>
      </c>
      <c r="E282" s="33" t="s">
        <v>613</v>
      </c>
      <c r="F282" s="22">
        <v>414</v>
      </c>
      <c r="G282" s="50" t="s">
        <v>422</v>
      </c>
      <c r="H282" s="141">
        <v>122032.5</v>
      </c>
      <c r="I282" s="141">
        <v>0</v>
      </c>
      <c r="J282" s="141">
        <v>0</v>
      </c>
    </row>
    <row r="283" spans="1:10" ht="36">
      <c r="A283" s="22"/>
      <c r="B283" s="25"/>
      <c r="C283" s="12" t="s">
        <v>26</v>
      </c>
      <c r="D283" s="12" t="s">
        <v>299</v>
      </c>
      <c r="E283" s="33" t="s">
        <v>469</v>
      </c>
      <c r="F283" s="22"/>
      <c r="G283" s="92" t="s">
        <v>13</v>
      </c>
      <c r="H283" s="141">
        <f t="shared" ref="H283:J284" si="63">H284</f>
        <v>30508.2</v>
      </c>
      <c r="I283" s="141">
        <f t="shared" si="63"/>
        <v>0</v>
      </c>
      <c r="J283" s="141">
        <f t="shared" si="63"/>
        <v>0</v>
      </c>
    </row>
    <row r="284" spans="1:10" ht="36">
      <c r="A284" s="22"/>
      <c r="B284" s="25"/>
      <c r="C284" s="12" t="s">
        <v>26</v>
      </c>
      <c r="D284" s="12" t="s">
        <v>299</v>
      </c>
      <c r="E284" s="33" t="s">
        <v>469</v>
      </c>
      <c r="F284" s="22">
        <v>400</v>
      </c>
      <c r="G284" s="50" t="s">
        <v>423</v>
      </c>
      <c r="H284" s="141">
        <f t="shared" si="63"/>
        <v>30508.2</v>
      </c>
      <c r="I284" s="141">
        <f t="shared" si="63"/>
        <v>0</v>
      </c>
      <c r="J284" s="141">
        <f t="shared" si="63"/>
        <v>0</v>
      </c>
    </row>
    <row r="285" spans="1:10" ht="48">
      <c r="A285" s="22"/>
      <c r="B285" s="25"/>
      <c r="C285" s="12" t="s">
        <v>26</v>
      </c>
      <c r="D285" s="12" t="s">
        <v>299</v>
      </c>
      <c r="E285" s="33" t="s">
        <v>469</v>
      </c>
      <c r="F285" s="22">
        <v>414</v>
      </c>
      <c r="G285" s="50" t="s">
        <v>422</v>
      </c>
      <c r="H285" s="141">
        <v>30508.2</v>
      </c>
      <c r="I285" s="141">
        <v>0</v>
      </c>
      <c r="J285" s="141">
        <v>0</v>
      </c>
    </row>
    <row r="286" spans="1:10">
      <c r="A286" s="22"/>
      <c r="B286" s="25"/>
      <c r="C286" s="106" t="s">
        <v>26</v>
      </c>
      <c r="D286" s="106" t="s">
        <v>325</v>
      </c>
      <c r="E286" s="111"/>
      <c r="F286" s="108"/>
      <c r="G286" s="107" t="s">
        <v>739</v>
      </c>
      <c r="H286" s="140">
        <f t="shared" ref="H286:J290" si="64">H287</f>
        <v>100</v>
      </c>
      <c r="I286" s="140">
        <f t="shared" si="64"/>
        <v>0</v>
      </c>
      <c r="J286" s="140">
        <f t="shared" si="64"/>
        <v>0</v>
      </c>
    </row>
    <row r="287" spans="1:10" ht="24">
      <c r="A287" s="22"/>
      <c r="B287" s="25"/>
      <c r="C287" s="12" t="s">
        <v>26</v>
      </c>
      <c r="D287" s="12" t="s">
        <v>325</v>
      </c>
      <c r="E287" s="12" t="s">
        <v>133</v>
      </c>
      <c r="F287" s="12"/>
      <c r="G287" s="50" t="s">
        <v>69</v>
      </c>
      <c r="H287" s="141">
        <f>H288+H293</f>
        <v>100</v>
      </c>
      <c r="I287" s="141">
        <f t="shared" si="64"/>
        <v>0</v>
      </c>
      <c r="J287" s="141">
        <f t="shared" si="64"/>
        <v>0</v>
      </c>
    </row>
    <row r="288" spans="1:10" ht="36">
      <c r="A288" s="22"/>
      <c r="B288" s="25"/>
      <c r="C288" s="12" t="s">
        <v>26</v>
      </c>
      <c r="D288" s="12" t="s">
        <v>325</v>
      </c>
      <c r="E288" s="12" t="s">
        <v>430</v>
      </c>
      <c r="F288" s="12"/>
      <c r="G288" s="50" t="s">
        <v>70</v>
      </c>
      <c r="H288" s="141">
        <f t="shared" si="64"/>
        <v>50</v>
      </c>
      <c r="I288" s="141">
        <f t="shared" si="64"/>
        <v>0</v>
      </c>
      <c r="J288" s="141">
        <f t="shared" si="64"/>
        <v>0</v>
      </c>
    </row>
    <row r="289" spans="1:14" ht="66" customHeight="1">
      <c r="A289" s="22"/>
      <c r="B289" s="25"/>
      <c r="C289" s="12" t="s">
        <v>26</v>
      </c>
      <c r="D289" s="12" t="s">
        <v>325</v>
      </c>
      <c r="E289" s="12" t="s">
        <v>740</v>
      </c>
      <c r="F289" s="12"/>
      <c r="G289" s="50" t="s">
        <v>652</v>
      </c>
      <c r="H289" s="141">
        <f t="shared" si="64"/>
        <v>50</v>
      </c>
      <c r="I289" s="141">
        <f t="shared" si="64"/>
        <v>0</v>
      </c>
      <c r="J289" s="141">
        <f t="shared" si="64"/>
        <v>0</v>
      </c>
    </row>
    <row r="290" spans="1:14" ht="36">
      <c r="A290" s="22"/>
      <c r="B290" s="25"/>
      <c r="C290" s="12" t="s">
        <v>26</v>
      </c>
      <c r="D290" s="12" t="s">
        <v>325</v>
      </c>
      <c r="E290" s="12" t="s">
        <v>740</v>
      </c>
      <c r="F290" s="31" t="s">
        <v>261</v>
      </c>
      <c r="G290" s="51" t="s">
        <v>676</v>
      </c>
      <c r="H290" s="141">
        <f t="shared" si="64"/>
        <v>50</v>
      </c>
      <c r="I290" s="141">
        <f t="shared" si="64"/>
        <v>0</v>
      </c>
      <c r="J290" s="141">
        <f t="shared" si="64"/>
        <v>0</v>
      </c>
    </row>
    <row r="291" spans="1:14" ht="24">
      <c r="A291" s="22"/>
      <c r="B291" s="25"/>
      <c r="C291" s="12" t="s">
        <v>26</v>
      </c>
      <c r="D291" s="12" t="s">
        <v>325</v>
      </c>
      <c r="E291" s="12" t="s">
        <v>740</v>
      </c>
      <c r="F291" s="22" t="s">
        <v>263</v>
      </c>
      <c r="G291" s="50" t="s">
        <v>673</v>
      </c>
      <c r="H291" s="141">
        <v>50</v>
      </c>
      <c r="I291" s="141">
        <v>0</v>
      </c>
      <c r="J291" s="141">
        <v>0</v>
      </c>
    </row>
    <row r="292" spans="1:14" ht="48">
      <c r="A292" s="22"/>
      <c r="B292" s="25"/>
      <c r="C292" s="12" t="s">
        <v>26</v>
      </c>
      <c r="D292" s="12" t="s">
        <v>325</v>
      </c>
      <c r="E292" s="12" t="s">
        <v>406</v>
      </c>
      <c r="F292" s="12"/>
      <c r="G292" s="50" t="s">
        <v>407</v>
      </c>
      <c r="H292" s="141">
        <f>H293</f>
        <v>50</v>
      </c>
      <c r="I292" s="141">
        <f t="shared" ref="I292:J292" si="65">I293</f>
        <v>0</v>
      </c>
      <c r="J292" s="141">
        <f t="shared" si="65"/>
        <v>0</v>
      </c>
    </row>
    <row r="293" spans="1:14" ht="24">
      <c r="A293" s="22"/>
      <c r="B293" s="25"/>
      <c r="C293" s="12" t="s">
        <v>26</v>
      </c>
      <c r="D293" s="12" t="s">
        <v>325</v>
      </c>
      <c r="E293" s="12" t="s">
        <v>527</v>
      </c>
      <c r="F293" s="22"/>
      <c r="G293" s="50" t="s">
        <v>409</v>
      </c>
      <c r="H293" s="141">
        <f>H294</f>
        <v>50</v>
      </c>
      <c r="I293" s="141">
        <f t="shared" ref="I293:J293" si="66">I294</f>
        <v>0</v>
      </c>
      <c r="J293" s="141">
        <f t="shared" si="66"/>
        <v>0</v>
      </c>
    </row>
    <row r="294" spans="1:14" ht="36">
      <c r="A294" s="22"/>
      <c r="B294" s="25"/>
      <c r="C294" s="12" t="s">
        <v>26</v>
      </c>
      <c r="D294" s="12" t="s">
        <v>325</v>
      </c>
      <c r="E294" s="12" t="s">
        <v>527</v>
      </c>
      <c r="F294" s="31" t="s">
        <v>261</v>
      </c>
      <c r="G294" s="51" t="s">
        <v>676</v>
      </c>
      <c r="H294" s="141">
        <f>H295</f>
        <v>50</v>
      </c>
      <c r="I294" s="141">
        <f t="shared" ref="I294:J294" si="67">I295</f>
        <v>0</v>
      </c>
      <c r="J294" s="141">
        <f t="shared" si="67"/>
        <v>0</v>
      </c>
      <c r="L294" s="154"/>
    </row>
    <row r="295" spans="1:14" ht="24">
      <c r="A295" s="22"/>
      <c r="B295" s="25"/>
      <c r="C295" s="12" t="s">
        <v>26</v>
      </c>
      <c r="D295" s="12" t="s">
        <v>325</v>
      </c>
      <c r="E295" s="12" t="s">
        <v>527</v>
      </c>
      <c r="F295" s="22" t="s">
        <v>263</v>
      </c>
      <c r="G295" s="50" t="s">
        <v>673</v>
      </c>
      <c r="H295" s="141">
        <v>50</v>
      </c>
      <c r="I295" s="141">
        <v>0</v>
      </c>
      <c r="J295" s="141">
        <v>0</v>
      </c>
      <c r="L295" s="154"/>
      <c r="M295" s="154"/>
      <c r="N295" s="154"/>
    </row>
    <row r="296" spans="1:14" ht="36">
      <c r="A296" s="22"/>
      <c r="B296" s="25"/>
      <c r="C296" s="106" t="s">
        <v>26</v>
      </c>
      <c r="D296" s="106" t="s">
        <v>26</v>
      </c>
      <c r="E296" s="106"/>
      <c r="F296" s="108"/>
      <c r="G296" s="107" t="s">
        <v>757</v>
      </c>
      <c r="H296" s="140">
        <f>H297</f>
        <v>476.08699999999999</v>
      </c>
      <c r="I296" s="140">
        <f t="shared" ref="I296:J296" si="68">I297</f>
        <v>0</v>
      </c>
      <c r="J296" s="140">
        <f t="shared" si="68"/>
        <v>0</v>
      </c>
    </row>
    <row r="297" spans="1:14" ht="24">
      <c r="A297" s="22"/>
      <c r="B297" s="25"/>
      <c r="C297" s="12" t="s">
        <v>26</v>
      </c>
      <c r="D297" s="12" t="s">
        <v>26</v>
      </c>
      <c r="E297" s="12" t="s">
        <v>133</v>
      </c>
      <c r="F297" s="12"/>
      <c r="G297" s="50" t="s">
        <v>69</v>
      </c>
      <c r="H297" s="141">
        <f>H298</f>
        <v>476.08699999999999</v>
      </c>
      <c r="I297" s="141">
        <f t="shared" ref="I297:J297" si="69">I298</f>
        <v>0</v>
      </c>
      <c r="J297" s="141">
        <f t="shared" si="69"/>
        <v>0</v>
      </c>
    </row>
    <row r="298" spans="1:14" ht="48">
      <c r="A298" s="22"/>
      <c r="B298" s="25"/>
      <c r="C298" s="12" t="s">
        <v>26</v>
      </c>
      <c r="D298" s="12" t="s">
        <v>26</v>
      </c>
      <c r="E298" s="12" t="s">
        <v>406</v>
      </c>
      <c r="F298" s="12"/>
      <c r="G298" s="50" t="s">
        <v>407</v>
      </c>
      <c r="H298" s="141">
        <f>H299</f>
        <v>476.08699999999999</v>
      </c>
      <c r="I298" s="141">
        <f t="shared" ref="I298:J298" si="70">I299</f>
        <v>0</v>
      </c>
      <c r="J298" s="141">
        <f t="shared" si="70"/>
        <v>0</v>
      </c>
    </row>
    <row r="299" spans="1:14" ht="24">
      <c r="A299" s="22"/>
      <c r="B299" s="25"/>
      <c r="C299" s="12" t="s">
        <v>26</v>
      </c>
      <c r="D299" s="12" t="s">
        <v>26</v>
      </c>
      <c r="E299" s="12" t="s">
        <v>527</v>
      </c>
      <c r="F299" s="22"/>
      <c r="G299" s="50" t="s">
        <v>409</v>
      </c>
      <c r="H299" s="141">
        <f>H300</f>
        <v>476.08699999999999</v>
      </c>
      <c r="I299" s="141">
        <f t="shared" ref="I299:J299" si="71">I300</f>
        <v>0</v>
      </c>
      <c r="J299" s="141">
        <f t="shared" si="71"/>
        <v>0</v>
      </c>
    </row>
    <row r="300" spans="1:14" ht="36">
      <c r="A300" s="22"/>
      <c r="B300" s="25"/>
      <c r="C300" s="12" t="s">
        <v>26</v>
      </c>
      <c r="D300" s="12" t="s">
        <v>26</v>
      </c>
      <c r="E300" s="12" t="s">
        <v>527</v>
      </c>
      <c r="F300" s="31" t="s">
        <v>261</v>
      </c>
      <c r="G300" s="51" t="s">
        <v>676</v>
      </c>
      <c r="H300" s="141">
        <f>H301</f>
        <v>476.08699999999999</v>
      </c>
      <c r="I300" s="141">
        <f t="shared" ref="I300:J300" si="72">I301</f>
        <v>0</v>
      </c>
      <c r="J300" s="141">
        <f t="shared" si="72"/>
        <v>0</v>
      </c>
    </row>
    <row r="301" spans="1:14" ht="24">
      <c r="A301" s="22"/>
      <c r="B301" s="25"/>
      <c r="C301" s="12" t="s">
        <v>26</v>
      </c>
      <c r="D301" s="12" t="s">
        <v>26</v>
      </c>
      <c r="E301" s="12" t="s">
        <v>527</v>
      </c>
      <c r="F301" s="22" t="s">
        <v>263</v>
      </c>
      <c r="G301" s="50" t="s">
        <v>673</v>
      </c>
      <c r="H301" s="141">
        <v>476.08699999999999</v>
      </c>
      <c r="I301" s="141">
        <v>0</v>
      </c>
      <c r="J301" s="141">
        <v>0</v>
      </c>
    </row>
    <row r="302" spans="1:14">
      <c r="A302" s="22"/>
      <c r="B302" s="25"/>
      <c r="C302" s="25" t="s">
        <v>270</v>
      </c>
      <c r="D302" s="25" t="s">
        <v>253</v>
      </c>
      <c r="E302" s="26"/>
      <c r="F302" s="22"/>
      <c r="G302" s="49" t="s">
        <v>298</v>
      </c>
      <c r="H302" s="144">
        <f>H303+H333+H340+H363</f>
        <v>44559.81900000001</v>
      </c>
      <c r="I302" s="144">
        <f>I303+I333+I340+I363</f>
        <v>32928.9</v>
      </c>
      <c r="J302" s="144">
        <f>J303+J333+J340+J363</f>
        <v>32928.9</v>
      </c>
    </row>
    <row r="303" spans="1:14" ht="24">
      <c r="A303" s="22"/>
      <c r="B303" s="25"/>
      <c r="C303" s="108" t="s">
        <v>270</v>
      </c>
      <c r="D303" s="106" t="s">
        <v>325</v>
      </c>
      <c r="E303" s="106"/>
      <c r="F303" s="108"/>
      <c r="G303" s="107" t="s">
        <v>353</v>
      </c>
      <c r="H303" s="145">
        <f>H304</f>
        <v>39091.271000000008</v>
      </c>
      <c r="I303" s="145">
        <f>I304</f>
        <v>28010</v>
      </c>
      <c r="J303" s="145">
        <f>J304</f>
        <v>28010</v>
      </c>
    </row>
    <row r="304" spans="1:14" ht="36">
      <c r="A304" s="22"/>
      <c r="B304" s="25"/>
      <c r="C304" s="22" t="s">
        <v>270</v>
      </c>
      <c r="D304" s="12" t="s">
        <v>325</v>
      </c>
      <c r="E304" s="12" t="s">
        <v>136</v>
      </c>
      <c r="F304" s="22"/>
      <c r="G304" s="50" t="s">
        <v>194</v>
      </c>
      <c r="H304" s="146">
        <f t="shared" ref="H304:J304" si="73">H305</f>
        <v>39091.271000000008</v>
      </c>
      <c r="I304" s="146">
        <f t="shared" si="73"/>
        <v>28010</v>
      </c>
      <c r="J304" s="146">
        <f t="shared" si="73"/>
        <v>28010</v>
      </c>
    </row>
    <row r="305" spans="1:10" ht="36">
      <c r="A305" s="22"/>
      <c r="B305" s="25"/>
      <c r="C305" s="22" t="s">
        <v>270</v>
      </c>
      <c r="D305" s="12" t="s">
        <v>325</v>
      </c>
      <c r="E305" s="12" t="s">
        <v>137</v>
      </c>
      <c r="F305" s="22"/>
      <c r="G305" s="50" t="s">
        <v>349</v>
      </c>
      <c r="H305" s="146">
        <f>H306+H329</f>
        <v>39091.271000000008</v>
      </c>
      <c r="I305" s="146">
        <f>I306+I329</f>
        <v>28010</v>
      </c>
      <c r="J305" s="146">
        <f>J306+J329</f>
        <v>28010</v>
      </c>
    </row>
    <row r="306" spans="1:10" ht="48">
      <c r="A306" s="22"/>
      <c r="B306" s="25"/>
      <c r="C306" s="22" t="s">
        <v>270</v>
      </c>
      <c r="D306" s="12" t="s">
        <v>325</v>
      </c>
      <c r="E306" s="12" t="s">
        <v>39</v>
      </c>
      <c r="F306" s="22"/>
      <c r="G306" s="50" t="s">
        <v>350</v>
      </c>
      <c r="H306" s="146">
        <f>H307+H313+H317+H321+H325</f>
        <v>35241.691000000006</v>
      </c>
      <c r="I306" s="146">
        <f t="shared" ref="I306:J306" si="74">I307+I313+I317+I321+I325</f>
        <v>26848</v>
      </c>
      <c r="J306" s="146">
        <f t="shared" si="74"/>
        <v>26848</v>
      </c>
    </row>
    <row r="307" spans="1:10" ht="24">
      <c r="A307" s="22"/>
      <c r="B307" s="25"/>
      <c r="C307" s="22" t="s">
        <v>270</v>
      </c>
      <c r="D307" s="12" t="s">
        <v>325</v>
      </c>
      <c r="E307" s="12" t="s">
        <v>490</v>
      </c>
      <c r="F307" s="22"/>
      <c r="G307" s="50" t="s">
        <v>392</v>
      </c>
      <c r="H307" s="146">
        <f>H310+H308</f>
        <v>27420.654999999999</v>
      </c>
      <c r="I307" s="146">
        <f>I310</f>
        <v>26848</v>
      </c>
      <c r="J307" s="146">
        <f>J310</f>
        <v>26848</v>
      </c>
    </row>
    <row r="308" spans="1:10" ht="36">
      <c r="A308" s="22"/>
      <c r="B308" s="25"/>
      <c r="C308" s="22" t="s">
        <v>270</v>
      </c>
      <c r="D308" s="12" t="s">
        <v>325</v>
      </c>
      <c r="E308" s="12" t="s">
        <v>490</v>
      </c>
      <c r="F308" s="31" t="s">
        <v>261</v>
      </c>
      <c r="G308" s="51" t="s">
        <v>676</v>
      </c>
      <c r="H308" s="146">
        <f>H309</f>
        <v>6.5</v>
      </c>
      <c r="I308" s="146">
        <f>I309</f>
        <v>0</v>
      </c>
      <c r="J308" s="146">
        <f>J309</f>
        <v>0</v>
      </c>
    </row>
    <row r="309" spans="1:10" ht="24">
      <c r="A309" s="22"/>
      <c r="B309" s="25"/>
      <c r="C309" s="22" t="s">
        <v>270</v>
      </c>
      <c r="D309" s="12" t="s">
        <v>325</v>
      </c>
      <c r="E309" s="12" t="s">
        <v>490</v>
      </c>
      <c r="F309" s="22" t="s">
        <v>263</v>
      </c>
      <c r="G309" s="50" t="s">
        <v>673</v>
      </c>
      <c r="H309" s="146">
        <v>6.5</v>
      </c>
      <c r="I309" s="146">
        <v>0</v>
      </c>
      <c r="J309" s="146">
        <v>0</v>
      </c>
    </row>
    <row r="310" spans="1:10" ht="48">
      <c r="A310" s="22"/>
      <c r="B310" s="25"/>
      <c r="C310" s="22" t="s">
        <v>270</v>
      </c>
      <c r="D310" s="12" t="s">
        <v>325</v>
      </c>
      <c r="E310" s="12" t="s">
        <v>490</v>
      </c>
      <c r="F310" s="34" t="s">
        <v>301</v>
      </c>
      <c r="G310" s="51" t="s">
        <v>674</v>
      </c>
      <c r="H310" s="146">
        <f>H311+H312</f>
        <v>27414.154999999999</v>
      </c>
      <c r="I310" s="146">
        <f>I311+I312</f>
        <v>26848</v>
      </c>
      <c r="J310" s="146">
        <f>J311+J312</f>
        <v>26848</v>
      </c>
    </row>
    <row r="311" spans="1:10" ht="84">
      <c r="A311" s="22"/>
      <c r="B311" s="25"/>
      <c r="C311" s="22" t="s">
        <v>270</v>
      </c>
      <c r="D311" s="12" t="s">
        <v>325</v>
      </c>
      <c r="E311" s="12" t="s">
        <v>490</v>
      </c>
      <c r="F311" s="22" t="s">
        <v>304</v>
      </c>
      <c r="G311" s="50" t="s">
        <v>643</v>
      </c>
      <c r="H311" s="146">
        <v>15389.942999999999</v>
      </c>
      <c r="I311" s="146">
        <v>14560</v>
      </c>
      <c r="J311" s="146">
        <v>14560</v>
      </c>
    </row>
    <row r="312" spans="1:10" ht="84">
      <c r="A312" s="22"/>
      <c r="B312" s="25"/>
      <c r="C312" s="22" t="s">
        <v>270</v>
      </c>
      <c r="D312" s="12" t="s">
        <v>325</v>
      </c>
      <c r="E312" s="12" t="s">
        <v>490</v>
      </c>
      <c r="F312" s="22" t="s">
        <v>306</v>
      </c>
      <c r="G312" s="50" t="s">
        <v>642</v>
      </c>
      <c r="H312" s="146">
        <v>12024.212</v>
      </c>
      <c r="I312" s="146">
        <v>12288</v>
      </c>
      <c r="J312" s="146">
        <v>12288</v>
      </c>
    </row>
    <row r="313" spans="1:10" ht="48">
      <c r="A313" s="22"/>
      <c r="B313" s="25"/>
      <c r="C313" s="22" t="s">
        <v>270</v>
      </c>
      <c r="D313" s="12" t="s">
        <v>325</v>
      </c>
      <c r="E313" s="12" t="s">
        <v>364</v>
      </c>
      <c r="F313" s="22"/>
      <c r="G313" s="50" t="s">
        <v>365</v>
      </c>
      <c r="H313" s="146">
        <f>H314+H316</f>
        <v>6963.982</v>
      </c>
      <c r="I313" s="146">
        <v>0</v>
      </c>
      <c r="J313" s="146">
        <v>0</v>
      </c>
    </row>
    <row r="314" spans="1:10" ht="60">
      <c r="A314" s="22"/>
      <c r="B314" s="25"/>
      <c r="C314" s="22" t="s">
        <v>270</v>
      </c>
      <c r="D314" s="12" t="s">
        <v>325</v>
      </c>
      <c r="E314" s="12" t="s">
        <v>364</v>
      </c>
      <c r="F314" s="31" t="s">
        <v>301</v>
      </c>
      <c r="G314" s="51" t="s">
        <v>302</v>
      </c>
      <c r="H314" s="146">
        <f>H315</f>
        <v>4130.2340000000004</v>
      </c>
      <c r="I314" s="146">
        <v>0</v>
      </c>
      <c r="J314" s="146">
        <v>0</v>
      </c>
    </row>
    <row r="315" spans="1:10" ht="84">
      <c r="A315" s="22"/>
      <c r="B315" s="25"/>
      <c r="C315" s="22" t="s">
        <v>270</v>
      </c>
      <c r="D315" s="12" t="s">
        <v>325</v>
      </c>
      <c r="E315" s="12" t="s">
        <v>364</v>
      </c>
      <c r="F315" s="22" t="s">
        <v>304</v>
      </c>
      <c r="G315" s="50" t="s">
        <v>643</v>
      </c>
      <c r="H315" s="146">
        <v>4130.2340000000004</v>
      </c>
      <c r="I315" s="146">
        <v>0</v>
      </c>
      <c r="J315" s="146">
        <v>0</v>
      </c>
    </row>
    <row r="316" spans="1:10" ht="84">
      <c r="A316" s="22"/>
      <c r="B316" s="25"/>
      <c r="C316" s="22" t="s">
        <v>270</v>
      </c>
      <c r="D316" s="12" t="s">
        <v>325</v>
      </c>
      <c r="E316" s="12" t="s">
        <v>364</v>
      </c>
      <c r="F316" s="22" t="s">
        <v>306</v>
      </c>
      <c r="G316" s="50" t="s">
        <v>642</v>
      </c>
      <c r="H316" s="146">
        <v>2833.748</v>
      </c>
      <c r="I316" s="146">
        <v>0</v>
      </c>
      <c r="J316" s="146">
        <v>0</v>
      </c>
    </row>
    <row r="317" spans="1:10" ht="60">
      <c r="A317" s="22"/>
      <c r="B317" s="25"/>
      <c r="C317" s="22" t="s">
        <v>270</v>
      </c>
      <c r="D317" s="12" t="s">
        <v>325</v>
      </c>
      <c r="E317" s="12" t="s">
        <v>367</v>
      </c>
      <c r="F317" s="22"/>
      <c r="G317" s="50" t="s">
        <v>366</v>
      </c>
      <c r="H317" s="146">
        <f>H318</f>
        <v>69.753999999999991</v>
      </c>
      <c r="I317" s="146">
        <v>0</v>
      </c>
      <c r="J317" s="146">
        <v>0</v>
      </c>
    </row>
    <row r="318" spans="1:10" ht="60">
      <c r="A318" s="22"/>
      <c r="B318" s="25"/>
      <c r="C318" s="22" t="s">
        <v>270</v>
      </c>
      <c r="D318" s="12" t="s">
        <v>325</v>
      </c>
      <c r="E318" s="12" t="s">
        <v>367</v>
      </c>
      <c r="F318" s="31" t="s">
        <v>301</v>
      </c>
      <c r="G318" s="51" t="s">
        <v>302</v>
      </c>
      <c r="H318" s="146">
        <f>H319+H320</f>
        <v>69.753999999999991</v>
      </c>
      <c r="I318" s="146">
        <v>0</v>
      </c>
      <c r="J318" s="146">
        <v>0</v>
      </c>
    </row>
    <row r="319" spans="1:10" ht="84">
      <c r="A319" s="22"/>
      <c r="B319" s="25"/>
      <c r="C319" s="22" t="s">
        <v>270</v>
      </c>
      <c r="D319" s="12" t="s">
        <v>325</v>
      </c>
      <c r="E319" s="12" t="s">
        <v>367</v>
      </c>
      <c r="F319" s="22" t="s">
        <v>304</v>
      </c>
      <c r="G319" s="50" t="s">
        <v>643</v>
      </c>
      <c r="H319" s="146">
        <v>41.393999999999998</v>
      </c>
      <c r="I319" s="146">
        <v>0</v>
      </c>
      <c r="J319" s="146">
        <v>0</v>
      </c>
    </row>
    <row r="320" spans="1:10" ht="72">
      <c r="A320" s="22"/>
      <c r="B320" s="25"/>
      <c r="C320" s="22" t="s">
        <v>270</v>
      </c>
      <c r="D320" s="12" t="s">
        <v>325</v>
      </c>
      <c r="E320" s="12" t="s">
        <v>367</v>
      </c>
      <c r="F320" s="22" t="s">
        <v>306</v>
      </c>
      <c r="G320" s="50" t="s">
        <v>307</v>
      </c>
      <c r="H320" s="146">
        <v>28.36</v>
      </c>
      <c r="I320" s="146">
        <v>0</v>
      </c>
      <c r="J320" s="146">
        <v>0</v>
      </c>
    </row>
    <row r="321" spans="1:10" ht="60">
      <c r="A321" s="22"/>
      <c r="B321" s="25"/>
      <c r="C321" s="22" t="s">
        <v>270</v>
      </c>
      <c r="D321" s="12" t="s">
        <v>325</v>
      </c>
      <c r="E321" s="12" t="s">
        <v>773</v>
      </c>
      <c r="F321" s="22"/>
      <c r="G321" s="50" t="s">
        <v>760</v>
      </c>
      <c r="H321" s="146">
        <f>H322</f>
        <v>779.42699999999991</v>
      </c>
      <c r="I321" s="146">
        <f t="shared" ref="I321:J321" si="75">I322</f>
        <v>0</v>
      </c>
      <c r="J321" s="146">
        <f t="shared" si="75"/>
        <v>0</v>
      </c>
    </row>
    <row r="322" spans="1:10" ht="60">
      <c r="A322" s="22"/>
      <c r="B322" s="25"/>
      <c r="C322" s="22" t="s">
        <v>270</v>
      </c>
      <c r="D322" s="12" t="s">
        <v>325</v>
      </c>
      <c r="E322" s="12" t="s">
        <v>773</v>
      </c>
      <c r="F322" s="31" t="s">
        <v>301</v>
      </c>
      <c r="G322" s="51" t="s">
        <v>302</v>
      </c>
      <c r="H322" s="146">
        <f>H323+H324</f>
        <v>779.42699999999991</v>
      </c>
      <c r="I322" s="146">
        <f t="shared" ref="I322:J322" si="76">I323+I324</f>
        <v>0</v>
      </c>
      <c r="J322" s="146">
        <f t="shared" si="76"/>
        <v>0</v>
      </c>
    </row>
    <row r="323" spans="1:10" ht="84">
      <c r="A323" s="22"/>
      <c r="B323" s="25"/>
      <c r="C323" s="22" t="s">
        <v>270</v>
      </c>
      <c r="D323" s="12" t="s">
        <v>325</v>
      </c>
      <c r="E323" s="12" t="s">
        <v>773</v>
      </c>
      <c r="F323" s="22" t="s">
        <v>304</v>
      </c>
      <c r="G323" s="50" t="s">
        <v>643</v>
      </c>
      <c r="H323" s="146">
        <v>456.46</v>
      </c>
      <c r="I323" s="146">
        <v>0</v>
      </c>
      <c r="J323" s="146">
        <v>0</v>
      </c>
    </row>
    <row r="324" spans="1:10" ht="84">
      <c r="A324" s="22"/>
      <c r="B324" s="25"/>
      <c r="C324" s="22" t="s">
        <v>270</v>
      </c>
      <c r="D324" s="12" t="s">
        <v>325</v>
      </c>
      <c r="E324" s="12" t="s">
        <v>773</v>
      </c>
      <c r="F324" s="22" t="s">
        <v>306</v>
      </c>
      <c r="G324" s="50" t="s">
        <v>642</v>
      </c>
      <c r="H324" s="146">
        <v>322.96699999999998</v>
      </c>
      <c r="I324" s="146">
        <v>0</v>
      </c>
      <c r="J324" s="146">
        <v>0</v>
      </c>
    </row>
    <row r="325" spans="1:10" ht="76.5" customHeight="1">
      <c r="A325" s="22"/>
      <c r="B325" s="25"/>
      <c r="C325" s="22" t="s">
        <v>270</v>
      </c>
      <c r="D325" s="12" t="s">
        <v>325</v>
      </c>
      <c r="E325" s="12" t="s">
        <v>772</v>
      </c>
      <c r="F325" s="22"/>
      <c r="G325" s="50" t="s">
        <v>761</v>
      </c>
      <c r="H325" s="146">
        <f>H326</f>
        <v>7.8730000000000002</v>
      </c>
      <c r="I325" s="146">
        <f t="shared" ref="I325:J325" si="77">I326</f>
        <v>0</v>
      </c>
      <c r="J325" s="146">
        <f t="shared" si="77"/>
        <v>0</v>
      </c>
    </row>
    <row r="326" spans="1:10" ht="60">
      <c r="A326" s="22"/>
      <c r="B326" s="25"/>
      <c r="C326" s="22" t="s">
        <v>270</v>
      </c>
      <c r="D326" s="12" t="s">
        <v>325</v>
      </c>
      <c r="E326" s="12" t="s">
        <v>772</v>
      </c>
      <c r="F326" s="31" t="s">
        <v>301</v>
      </c>
      <c r="G326" s="51" t="s">
        <v>302</v>
      </c>
      <c r="H326" s="146">
        <f>H327+H328</f>
        <v>7.8730000000000002</v>
      </c>
      <c r="I326" s="146">
        <f t="shared" ref="I326:J326" si="78">I327+I328</f>
        <v>0</v>
      </c>
      <c r="J326" s="146">
        <f t="shared" si="78"/>
        <v>0</v>
      </c>
    </row>
    <row r="327" spans="1:10" ht="72">
      <c r="A327" s="22"/>
      <c r="B327" s="25"/>
      <c r="C327" s="22" t="s">
        <v>270</v>
      </c>
      <c r="D327" s="12" t="s">
        <v>325</v>
      </c>
      <c r="E327" s="12" t="s">
        <v>772</v>
      </c>
      <c r="F327" s="22" t="s">
        <v>304</v>
      </c>
      <c r="G327" s="50" t="s">
        <v>305</v>
      </c>
      <c r="H327" s="146">
        <v>4.6100000000000003</v>
      </c>
      <c r="I327" s="146">
        <v>0</v>
      </c>
      <c r="J327" s="146">
        <v>0</v>
      </c>
    </row>
    <row r="328" spans="1:10" ht="84">
      <c r="A328" s="22"/>
      <c r="B328" s="25"/>
      <c r="C328" s="22" t="s">
        <v>270</v>
      </c>
      <c r="D328" s="12" t="s">
        <v>325</v>
      </c>
      <c r="E328" s="12" t="s">
        <v>772</v>
      </c>
      <c r="F328" s="22" t="s">
        <v>306</v>
      </c>
      <c r="G328" s="50" t="s">
        <v>642</v>
      </c>
      <c r="H328" s="146">
        <v>3.2629999999999999</v>
      </c>
      <c r="I328" s="146">
        <v>0</v>
      </c>
      <c r="J328" s="146">
        <v>0</v>
      </c>
    </row>
    <row r="329" spans="1:10" ht="48">
      <c r="A329" s="22"/>
      <c r="B329" s="25"/>
      <c r="C329" s="22" t="s">
        <v>270</v>
      </c>
      <c r="D329" s="12" t="s">
        <v>325</v>
      </c>
      <c r="E329" s="12" t="s">
        <v>724</v>
      </c>
      <c r="F329" s="22"/>
      <c r="G329" s="50" t="s">
        <v>725</v>
      </c>
      <c r="H329" s="146">
        <f t="shared" ref="H329:J331" si="79">H330</f>
        <v>3849.58</v>
      </c>
      <c r="I329" s="146">
        <f t="shared" si="79"/>
        <v>1162</v>
      </c>
      <c r="J329" s="146">
        <f t="shared" si="79"/>
        <v>1162</v>
      </c>
    </row>
    <row r="330" spans="1:10" ht="51" customHeight="1">
      <c r="A330" s="22"/>
      <c r="B330" s="25"/>
      <c r="C330" s="22" t="s">
        <v>270</v>
      </c>
      <c r="D330" s="12" t="s">
        <v>325</v>
      </c>
      <c r="E330" s="12" t="s">
        <v>700</v>
      </c>
      <c r="F330" s="22"/>
      <c r="G330" s="50" t="s">
        <v>663</v>
      </c>
      <c r="H330" s="146">
        <f t="shared" si="79"/>
        <v>3849.58</v>
      </c>
      <c r="I330" s="146">
        <f t="shared" si="79"/>
        <v>1162</v>
      </c>
      <c r="J330" s="146">
        <f t="shared" si="79"/>
        <v>1162</v>
      </c>
    </row>
    <row r="331" spans="1:10" ht="48">
      <c r="A331" s="22"/>
      <c r="B331" s="25"/>
      <c r="C331" s="22" t="s">
        <v>270</v>
      </c>
      <c r="D331" s="12" t="s">
        <v>325</v>
      </c>
      <c r="E331" s="12" t="s">
        <v>700</v>
      </c>
      <c r="F331" s="34" t="s">
        <v>301</v>
      </c>
      <c r="G331" s="51" t="s">
        <v>674</v>
      </c>
      <c r="H331" s="146">
        <f t="shared" si="79"/>
        <v>3849.58</v>
      </c>
      <c r="I331" s="146">
        <f t="shared" si="79"/>
        <v>1162</v>
      </c>
      <c r="J331" s="146">
        <f t="shared" si="79"/>
        <v>1162</v>
      </c>
    </row>
    <row r="332" spans="1:10" ht="24">
      <c r="A332" s="22"/>
      <c r="B332" s="25"/>
      <c r="C332" s="22" t="s">
        <v>270</v>
      </c>
      <c r="D332" s="12" t="s">
        <v>325</v>
      </c>
      <c r="E332" s="12" t="s">
        <v>700</v>
      </c>
      <c r="F332" s="22">
        <v>622</v>
      </c>
      <c r="G332" s="50" t="s">
        <v>361</v>
      </c>
      <c r="H332" s="146">
        <v>3849.58</v>
      </c>
      <c r="I332" s="146">
        <v>1162</v>
      </c>
      <c r="J332" s="146">
        <v>1162</v>
      </c>
    </row>
    <row r="333" spans="1:10" ht="36">
      <c r="A333" s="22"/>
      <c r="B333" s="25"/>
      <c r="C333" s="25" t="s">
        <v>270</v>
      </c>
      <c r="D333" s="108" t="s">
        <v>26</v>
      </c>
      <c r="E333" s="106"/>
      <c r="F333" s="108"/>
      <c r="G333" s="107" t="s">
        <v>363</v>
      </c>
      <c r="H333" s="145">
        <f>H335</f>
        <v>18.79</v>
      </c>
      <c r="I333" s="145">
        <f>I335</f>
        <v>25</v>
      </c>
      <c r="J333" s="145">
        <f>J335</f>
        <v>25</v>
      </c>
    </row>
    <row r="334" spans="1:10" ht="36">
      <c r="A334" s="22"/>
      <c r="B334" s="25"/>
      <c r="C334" s="22" t="s">
        <v>270</v>
      </c>
      <c r="D334" s="22" t="s">
        <v>26</v>
      </c>
      <c r="E334" s="12" t="s">
        <v>136</v>
      </c>
      <c r="F334" s="22"/>
      <c r="G334" s="50" t="s">
        <v>194</v>
      </c>
      <c r="H334" s="146">
        <f>H335</f>
        <v>18.79</v>
      </c>
      <c r="I334" s="146">
        <f>I335</f>
        <v>25</v>
      </c>
      <c r="J334" s="146">
        <f>J335</f>
        <v>25</v>
      </c>
    </row>
    <row r="335" spans="1:10" ht="36">
      <c r="A335" s="22"/>
      <c r="B335" s="25"/>
      <c r="C335" s="22" t="s">
        <v>270</v>
      </c>
      <c r="D335" s="22" t="s">
        <v>26</v>
      </c>
      <c r="E335" s="12" t="s">
        <v>137</v>
      </c>
      <c r="F335" s="22"/>
      <c r="G335" s="50" t="s">
        <v>349</v>
      </c>
      <c r="H335" s="146">
        <f>H337</f>
        <v>18.79</v>
      </c>
      <c r="I335" s="146">
        <f>I337</f>
        <v>25</v>
      </c>
      <c r="J335" s="146">
        <f>J337</f>
        <v>25</v>
      </c>
    </row>
    <row r="336" spans="1:10" ht="48">
      <c r="A336" s="22"/>
      <c r="B336" s="25"/>
      <c r="C336" s="22" t="s">
        <v>270</v>
      </c>
      <c r="D336" s="22" t="s">
        <v>26</v>
      </c>
      <c r="E336" s="12" t="s">
        <v>39</v>
      </c>
      <c r="F336" s="22"/>
      <c r="G336" s="50" t="s">
        <v>320</v>
      </c>
      <c r="H336" s="146">
        <f t="shared" ref="H336:J338" si="80">H337</f>
        <v>18.79</v>
      </c>
      <c r="I336" s="146">
        <f t="shared" si="80"/>
        <v>25</v>
      </c>
      <c r="J336" s="146">
        <f t="shared" si="80"/>
        <v>25</v>
      </c>
    </row>
    <row r="337" spans="1:10" ht="36">
      <c r="A337" s="22"/>
      <c r="B337" s="25"/>
      <c r="C337" s="22" t="s">
        <v>270</v>
      </c>
      <c r="D337" s="22" t="s">
        <v>26</v>
      </c>
      <c r="E337" s="12" t="s">
        <v>52</v>
      </c>
      <c r="F337" s="32"/>
      <c r="G337" s="50" t="s">
        <v>363</v>
      </c>
      <c r="H337" s="146">
        <f t="shared" si="80"/>
        <v>18.79</v>
      </c>
      <c r="I337" s="146">
        <f t="shared" si="80"/>
        <v>25</v>
      </c>
      <c r="J337" s="146">
        <f t="shared" si="80"/>
        <v>25</v>
      </c>
    </row>
    <row r="338" spans="1:10" ht="48">
      <c r="A338" s="22"/>
      <c r="B338" s="25"/>
      <c r="C338" s="22" t="s">
        <v>270</v>
      </c>
      <c r="D338" s="22" t="s">
        <v>26</v>
      </c>
      <c r="E338" s="12" t="s">
        <v>52</v>
      </c>
      <c r="F338" s="34" t="s">
        <v>301</v>
      </c>
      <c r="G338" s="51" t="s">
        <v>674</v>
      </c>
      <c r="H338" s="146">
        <f>H339</f>
        <v>18.79</v>
      </c>
      <c r="I338" s="146">
        <f t="shared" si="80"/>
        <v>25</v>
      </c>
      <c r="J338" s="146">
        <f t="shared" si="80"/>
        <v>25</v>
      </c>
    </row>
    <row r="339" spans="1:10" ht="84">
      <c r="A339" s="22"/>
      <c r="B339" s="25"/>
      <c r="C339" s="22" t="s">
        <v>270</v>
      </c>
      <c r="D339" s="22" t="s">
        <v>26</v>
      </c>
      <c r="E339" s="12" t="s">
        <v>52</v>
      </c>
      <c r="F339" s="22" t="s">
        <v>306</v>
      </c>
      <c r="G339" s="50" t="s">
        <v>642</v>
      </c>
      <c r="H339" s="146">
        <v>18.79</v>
      </c>
      <c r="I339" s="146">
        <v>25</v>
      </c>
      <c r="J339" s="146">
        <v>25</v>
      </c>
    </row>
    <row r="340" spans="1:10">
      <c r="A340" s="22"/>
      <c r="B340" s="25"/>
      <c r="C340" s="108" t="s">
        <v>270</v>
      </c>
      <c r="D340" s="108" t="s">
        <v>270</v>
      </c>
      <c r="E340" s="106"/>
      <c r="F340" s="108"/>
      <c r="G340" s="107" t="s">
        <v>314</v>
      </c>
      <c r="H340" s="145">
        <f t="shared" ref="H340:J341" si="81">H341</f>
        <v>4766.8580000000002</v>
      </c>
      <c r="I340" s="145">
        <f t="shared" si="81"/>
        <v>4226</v>
      </c>
      <c r="J340" s="145">
        <f t="shared" si="81"/>
        <v>4226</v>
      </c>
    </row>
    <row r="341" spans="1:10" ht="24">
      <c r="A341" s="22"/>
      <c r="B341" s="25"/>
      <c r="C341" s="12" t="s">
        <v>270</v>
      </c>
      <c r="D341" s="12" t="s">
        <v>270</v>
      </c>
      <c r="E341" s="12" t="s">
        <v>417</v>
      </c>
      <c r="F341" s="12"/>
      <c r="G341" s="50" t="s">
        <v>109</v>
      </c>
      <c r="H341" s="146">
        <f t="shared" si="81"/>
        <v>4766.8580000000002</v>
      </c>
      <c r="I341" s="146">
        <f t="shared" si="81"/>
        <v>4226</v>
      </c>
      <c r="J341" s="146">
        <f t="shared" si="81"/>
        <v>4226</v>
      </c>
    </row>
    <row r="342" spans="1:10" ht="72">
      <c r="A342" s="22"/>
      <c r="B342" s="25"/>
      <c r="C342" s="12" t="s">
        <v>270</v>
      </c>
      <c r="D342" s="12" t="s">
        <v>270</v>
      </c>
      <c r="E342" s="12" t="s">
        <v>546</v>
      </c>
      <c r="F342" s="12"/>
      <c r="G342" s="50" t="s">
        <v>435</v>
      </c>
      <c r="H342" s="141">
        <f>H343+H353</f>
        <v>4766.8580000000002</v>
      </c>
      <c r="I342" s="141">
        <f>I343+I353</f>
        <v>4226</v>
      </c>
      <c r="J342" s="141">
        <f>J343+J353</f>
        <v>4226</v>
      </c>
    </row>
    <row r="343" spans="1:10" ht="132">
      <c r="A343" s="22"/>
      <c r="B343" s="25"/>
      <c r="C343" s="12" t="s">
        <v>270</v>
      </c>
      <c r="D343" s="12" t="s">
        <v>270</v>
      </c>
      <c r="E343" s="12" t="s">
        <v>547</v>
      </c>
      <c r="F343" s="12"/>
      <c r="G343" s="50" t="s">
        <v>226</v>
      </c>
      <c r="H343" s="141">
        <f>H344+H347+H350</f>
        <v>688.45800000000008</v>
      </c>
      <c r="I343" s="141">
        <f>I344+I347+I350</f>
        <v>749</v>
      </c>
      <c r="J343" s="141">
        <f>J344+J347+J350</f>
        <v>749</v>
      </c>
    </row>
    <row r="344" spans="1:10" ht="180">
      <c r="A344" s="22"/>
      <c r="B344" s="25"/>
      <c r="C344" s="12" t="s">
        <v>270</v>
      </c>
      <c r="D344" s="12" t="s">
        <v>270</v>
      </c>
      <c r="E344" s="12" t="s">
        <v>500</v>
      </c>
      <c r="F344" s="12"/>
      <c r="G344" s="50" t="s">
        <v>691</v>
      </c>
      <c r="H344" s="141">
        <f t="shared" ref="H344:J345" si="82">H345</f>
        <v>418.95800000000003</v>
      </c>
      <c r="I344" s="141">
        <f t="shared" si="82"/>
        <v>450.5</v>
      </c>
      <c r="J344" s="141">
        <f t="shared" si="82"/>
        <v>450.5</v>
      </c>
    </row>
    <row r="345" spans="1:10" ht="48">
      <c r="A345" s="22"/>
      <c r="B345" s="25"/>
      <c r="C345" s="12" t="s">
        <v>270</v>
      </c>
      <c r="D345" s="12" t="s">
        <v>270</v>
      </c>
      <c r="E345" s="12" t="s">
        <v>500</v>
      </c>
      <c r="F345" s="34" t="s">
        <v>301</v>
      </c>
      <c r="G345" s="51" t="s">
        <v>674</v>
      </c>
      <c r="H345" s="141">
        <f t="shared" si="82"/>
        <v>418.95800000000003</v>
      </c>
      <c r="I345" s="141">
        <f t="shared" si="82"/>
        <v>450.5</v>
      </c>
      <c r="J345" s="141">
        <f t="shared" si="82"/>
        <v>450.5</v>
      </c>
    </row>
    <row r="346" spans="1:10" ht="72">
      <c r="A346" s="22"/>
      <c r="B346" s="25"/>
      <c r="C346" s="12" t="s">
        <v>270</v>
      </c>
      <c r="D346" s="12" t="s">
        <v>270</v>
      </c>
      <c r="E346" s="12" t="s">
        <v>500</v>
      </c>
      <c r="F346" s="12" t="s">
        <v>306</v>
      </c>
      <c r="G346" s="50" t="s">
        <v>307</v>
      </c>
      <c r="H346" s="141">
        <v>418.95800000000003</v>
      </c>
      <c r="I346" s="141">
        <v>450.5</v>
      </c>
      <c r="J346" s="147">
        <v>450.5</v>
      </c>
    </row>
    <row r="347" spans="1:10" ht="156">
      <c r="A347" s="22"/>
      <c r="B347" s="25"/>
      <c r="C347" s="12" t="s">
        <v>270</v>
      </c>
      <c r="D347" s="12" t="s">
        <v>270</v>
      </c>
      <c r="E347" s="12" t="s">
        <v>501</v>
      </c>
      <c r="F347" s="12"/>
      <c r="G347" s="50" t="s">
        <v>692</v>
      </c>
      <c r="H347" s="141">
        <f t="shared" ref="H347:J348" si="83">H348</f>
        <v>215</v>
      </c>
      <c r="I347" s="141">
        <f t="shared" si="83"/>
        <v>237</v>
      </c>
      <c r="J347" s="141">
        <f t="shared" si="83"/>
        <v>237</v>
      </c>
    </row>
    <row r="348" spans="1:10" ht="48">
      <c r="A348" s="22"/>
      <c r="B348" s="25"/>
      <c r="C348" s="12" t="s">
        <v>270</v>
      </c>
      <c r="D348" s="12" t="s">
        <v>270</v>
      </c>
      <c r="E348" s="12" t="s">
        <v>501</v>
      </c>
      <c r="F348" s="34" t="s">
        <v>301</v>
      </c>
      <c r="G348" s="51" t="s">
        <v>674</v>
      </c>
      <c r="H348" s="141">
        <f t="shared" si="83"/>
        <v>215</v>
      </c>
      <c r="I348" s="141">
        <f t="shared" si="83"/>
        <v>237</v>
      </c>
      <c r="J348" s="141">
        <f t="shared" si="83"/>
        <v>237</v>
      </c>
    </row>
    <row r="349" spans="1:10" ht="72">
      <c r="A349" s="22"/>
      <c r="B349" s="25"/>
      <c r="C349" s="12" t="s">
        <v>270</v>
      </c>
      <c r="D349" s="12" t="s">
        <v>270</v>
      </c>
      <c r="E349" s="12" t="s">
        <v>501</v>
      </c>
      <c r="F349" s="12" t="s">
        <v>306</v>
      </c>
      <c r="G349" s="50" t="s">
        <v>307</v>
      </c>
      <c r="H349" s="141">
        <v>215</v>
      </c>
      <c r="I349" s="141">
        <v>237</v>
      </c>
      <c r="J349" s="147">
        <v>237</v>
      </c>
    </row>
    <row r="350" spans="1:10" ht="120">
      <c r="A350" s="22"/>
      <c r="B350" s="25"/>
      <c r="C350" s="12" t="s">
        <v>270</v>
      </c>
      <c r="D350" s="12" t="s">
        <v>270</v>
      </c>
      <c r="E350" s="12" t="s">
        <v>502</v>
      </c>
      <c r="F350" s="12"/>
      <c r="G350" s="50" t="s">
        <v>531</v>
      </c>
      <c r="H350" s="141">
        <f t="shared" ref="H350:J351" si="84">H351</f>
        <v>54.5</v>
      </c>
      <c r="I350" s="141">
        <f t="shared" si="84"/>
        <v>61.5</v>
      </c>
      <c r="J350" s="141">
        <f t="shared" si="84"/>
        <v>61.5</v>
      </c>
    </row>
    <row r="351" spans="1:10" ht="48">
      <c r="A351" s="22"/>
      <c r="B351" s="25"/>
      <c r="C351" s="12" t="s">
        <v>270</v>
      </c>
      <c r="D351" s="12" t="s">
        <v>270</v>
      </c>
      <c r="E351" s="12" t="s">
        <v>502</v>
      </c>
      <c r="F351" s="34" t="s">
        <v>301</v>
      </c>
      <c r="G351" s="51" t="s">
        <v>674</v>
      </c>
      <c r="H351" s="141">
        <f t="shared" si="84"/>
        <v>54.5</v>
      </c>
      <c r="I351" s="141">
        <f t="shared" si="84"/>
        <v>61.5</v>
      </c>
      <c r="J351" s="141">
        <f t="shared" si="84"/>
        <v>61.5</v>
      </c>
    </row>
    <row r="352" spans="1:10" ht="72">
      <c r="A352" s="22"/>
      <c r="B352" s="25"/>
      <c r="C352" s="12" t="s">
        <v>270</v>
      </c>
      <c r="D352" s="12" t="s">
        <v>270</v>
      </c>
      <c r="E352" s="12" t="s">
        <v>502</v>
      </c>
      <c r="F352" s="12" t="s">
        <v>306</v>
      </c>
      <c r="G352" s="50" t="s">
        <v>307</v>
      </c>
      <c r="H352" s="141">
        <v>54.5</v>
      </c>
      <c r="I352" s="141">
        <v>61.5</v>
      </c>
      <c r="J352" s="147">
        <v>61.5</v>
      </c>
    </row>
    <row r="353" spans="1:10" ht="72">
      <c r="A353" s="22"/>
      <c r="B353" s="25"/>
      <c r="C353" s="12" t="s">
        <v>270</v>
      </c>
      <c r="D353" s="12" t="s">
        <v>270</v>
      </c>
      <c r="E353" s="12" t="s">
        <v>548</v>
      </c>
      <c r="F353" s="12"/>
      <c r="G353" s="50" t="s">
        <v>690</v>
      </c>
      <c r="H353" s="141">
        <f>+H360+H354+H357</f>
        <v>4078.4</v>
      </c>
      <c r="I353" s="141">
        <f t="shared" ref="I353:J353" si="85">+I360+I354+I357</f>
        <v>3477</v>
      </c>
      <c r="J353" s="141">
        <f t="shared" si="85"/>
        <v>3477</v>
      </c>
    </row>
    <row r="354" spans="1:10" ht="60">
      <c r="A354" s="22"/>
      <c r="B354" s="25"/>
      <c r="C354" s="12" t="s">
        <v>270</v>
      </c>
      <c r="D354" s="12" t="s">
        <v>270</v>
      </c>
      <c r="E354" s="12" t="s">
        <v>758</v>
      </c>
      <c r="F354" s="12"/>
      <c r="G354" s="50" t="s">
        <v>760</v>
      </c>
      <c r="H354" s="141">
        <f>H355</f>
        <v>136.1</v>
      </c>
      <c r="I354" s="141">
        <f t="shared" ref="I354:J355" si="86">I355</f>
        <v>0</v>
      </c>
      <c r="J354" s="141">
        <f t="shared" si="86"/>
        <v>0</v>
      </c>
    </row>
    <row r="355" spans="1:10" ht="60">
      <c r="A355" s="22"/>
      <c r="B355" s="25"/>
      <c r="C355" s="12" t="s">
        <v>270</v>
      </c>
      <c r="D355" s="12" t="s">
        <v>270</v>
      </c>
      <c r="E355" s="12" t="s">
        <v>758</v>
      </c>
      <c r="F355" s="34" t="s">
        <v>301</v>
      </c>
      <c r="G355" s="51" t="s">
        <v>302</v>
      </c>
      <c r="H355" s="141">
        <f>H356</f>
        <v>136.1</v>
      </c>
      <c r="I355" s="141">
        <f t="shared" si="86"/>
        <v>0</v>
      </c>
      <c r="J355" s="141">
        <f t="shared" si="86"/>
        <v>0</v>
      </c>
    </row>
    <row r="356" spans="1:10" ht="84">
      <c r="A356" s="22"/>
      <c r="B356" s="25"/>
      <c r="C356" s="12" t="s">
        <v>270</v>
      </c>
      <c r="D356" s="12" t="s">
        <v>270</v>
      </c>
      <c r="E356" s="12" t="s">
        <v>758</v>
      </c>
      <c r="F356" s="12" t="s">
        <v>306</v>
      </c>
      <c r="G356" s="50" t="s">
        <v>642</v>
      </c>
      <c r="H356" s="141">
        <v>136.1</v>
      </c>
      <c r="I356" s="141">
        <v>0</v>
      </c>
      <c r="J356" s="141">
        <v>0</v>
      </c>
    </row>
    <row r="357" spans="1:10" ht="72">
      <c r="A357" s="22"/>
      <c r="B357" s="25"/>
      <c r="C357" s="12" t="s">
        <v>270</v>
      </c>
      <c r="D357" s="12" t="s">
        <v>270</v>
      </c>
      <c r="E357" s="12" t="s">
        <v>759</v>
      </c>
      <c r="F357" s="12"/>
      <c r="G357" s="50" t="s">
        <v>761</v>
      </c>
      <c r="H357" s="141">
        <f>H358</f>
        <v>1.375</v>
      </c>
      <c r="I357" s="141">
        <f t="shared" ref="I357:J358" si="87">I358</f>
        <v>0</v>
      </c>
      <c r="J357" s="141">
        <f t="shared" si="87"/>
        <v>0</v>
      </c>
    </row>
    <row r="358" spans="1:10" ht="60">
      <c r="A358" s="22"/>
      <c r="B358" s="25"/>
      <c r="C358" s="12" t="s">
        <v>270</v>
      </c>
      <c r="D358" s="12" t="s">
        <v>270</v>
      </c>
      <c r="E358" s="12" t="s">
        <v>759</v>
      </c>
      <c r="F358" s="34" t="s">
        <v>301</v>
      </c>
      <c r="G358" s="51" t="s">
        <v>302</v>
      </c>
      <c r="H358" s="141">
        <f>H359</f>
        <v>1.375</v>
      </c>
      <c r="I358" s="141">
        <f t="shared" si="87"/>
        <v>0</v>
      </c>
      <c r="J358" s="141">
        <f t="shared" si="87"/>
        <v>0</v>
      </c>
    </row>
    <row r="359" spans="1:10" ht="84">
      <c r="A359" s="22"/>
      <c r="B359" s="25"/>
      <c r="C359" s="12" t="s">
        <v>270</v>
      </c>
      <c r="D359" s="12" t="s">
        <v>270</v>
      </c>
      <c r="E359" s="12" t="s">
        <v>759</v>
      </c>
      <c r="F359" s="12" t="s">
        <v>306</v>
      </c>
      <c r="G359" s="50" t="s">
        <v>642</v>
      </c>
      <c r="H359" s="141">
        <v>1.375</v>
      </c>
      <c r="I359" s="141">
        <v>0</v>
      </c>
      <c r="J359" s="141">
        <v>0</v>
      </c>
    </row>
    <row r="360" spans="1:10" ht="72">
      <c r="A360" s="22"/>
      <c r="B360" s="25"/>
      <c r="C360" s="12" t="s">
        <v>270</v>
      </c>
      <c r="D360" s="12" t="s">
        <v>270</v>
      </c>
      <c r="E360" s="12" t="s">
        <v>503</v>
      </c>
      <c r="F360" s="12"/>
      <c r="G360" s="51" t="s">
        <v>541</v>
      </c>
      <c r="H360" s="141">
        <f t="shared" ref="H360:J361" si="88">H361</f>
        <v>3940.9250000000002</v>
      </c>
      <c r="I360" s="141">
        <f t="shared" si="88"/>
        <v>3477</v>
      </c>
      <c r="J360" s="141">
        <f t="shared" si="88"/>
        <v>3477</v>
      </c>
    </row>
    <row r="361" spans="1:10" ht="48">
      <c r="A361" s="22"/>
      <c r="B361" s="25"/>
      <c r="C361" s="12" t="s">
        <v>270</v>
      </c>
      <c r="D361" s="12" t="s">
        <v>270</v>
      </c>
      <c r="E361" s="12" t="s">
        <v>503</v>
      </c>
      <c r="F361" s="34" t="s">
        <v>301</v>
      </c>
      <c r="G361" s="51" t="s">
        <v>674</v>
      </c>
      <c r="H361" s="141">
        <f t="shared" si="88"/>
        <v>3940.9250000000002</v>
      </c>
      <c r="I361" s="141">
        <f t="shared" si="88"/>
        <v>3477</v>
      </c>
      <c r="J361" s="141">
        <f t="shared" si="88"/>
        <v>3477</v>
      </c>
    </row>
    <row r="362" spans="1:10" ht="72">
      <c r="A362" s="22"/>
      <c r="B362" s="25"/>
      <c r="C362" s="12" t="s">
        <v>270</v>
      </c>
      <c r="D362" s="12" t="s">
        <v>270</v>
      </c>
      <c r="E362" s="12" t="s">
        <v>503</v>
      </c>
      <c r="F362" s="12" t="s">
        <v>306</v>
      </c>
      <c r="G362" s="50" t="s">
        <v>307</v>
      </c>
      <c r="H362" s="141">
        <v>3940.9250000000002</v>
      </c>
      <c r="I362" s="141">
        <v>3477</v>
      </c>
      <c r="J362" s="141">
        <v>3477</v>
      </c>
    </row>
    <row r="363" spans="1:10" ht="24">
      <c r="A363" s="22"/>
      <c r="B363" s="25"/>
      <c r="C363" s="108" t="s">
        <v>270</v>
      </c>
      <c r="D363" s="108" t="s">
        <v>269</v>
      </c>
      <c r="E363" s="106"/>
      <c r="F363" s="108"/>
      <c r="G363" s="107" t="s">
        <v>560</v>
      </c>
      <c r="H363" s="148">
        <f>H364</f>
        <v>682.9</v>
      </c>
      <c r="I363" s="148">
        <f t="shared" ref="I363:J363" si="89">I364</f>
        <v>667.9</v>
      </c>
      <c r="J363" s="148">
        <f t="shared" si="89"/>
        <v>667.9</v>
      </c>
    </row>
    <row r="364" spans="1:10" ht="24">
      <c r="A364" s="22"/>
      <c r="B364" s="25"/>
      <c r="C364" s="22" t="s">
        <v>270</v>
      </c>
      <c r="D364" s="22" t="s">
        <v>269</v>
      </c>
      <c r="E364" s="12" t="s">
        <v>133</v>
      </c>
      <c r="F364" s="12"/>
      <c r="G364" s="50" t="s">
        <v>69</v>
      </c>
      <c r="H364" s="149">
        <f>H371+H365</f>
        <v>682.9</v>
      </c>
      <c r="I364" s="149">
        <f t="shared" ref="I364:J364" si="90">I371+I365</f>
        <v>667.9</v>
      </c>
      <c r="J364" s="149">
        <f t="shared" si="90"/>
        <v>667.9</v>
      </c>
    </row>
    <row r="365" spans="1:10" ht="48">
      <c r="A365" s="22"/>
      <c r="B365" s="25"/>
      <c r="C365" s="22" t="s">
        <v>270</v>
      </c>
      <c r="D365" s="22" t="s">
        <v>269</v>
      </c>
      <c r="E365" s="12" t="s">
        <v>406</v>
      </c>
      <c r="F365" s="12"/>
      <c r="G365" s="50" t="s">
        <v>407</v>
      </c>
      <c r="H365" s="141">
        <f>H366</f>
        <v>15</v>
      </c>
      <c r="I365" s="141">
        <f t="shared" ref="I365:J366" si="91">I366</f>
        <v>0</v>
      </c>
      <c r="J365" s="141">
        <f t="shared" si="91"/>
        <v>0</v>
      </c>
    </row>
    <row r="366" spans="1:10" ht="24">
      <c r="A366" s="22"/>
      <c r="B366" s="25"/>
      <c r="C366" s="22" t="s">
        <v>270</v>
      </c>
      <c r="D366" s="22" t="s">
        <v>269</v>
      </c>
      <c r="E366" s="12" t="s">
        <v>786</v>
      </c>
      <c r="F366" s="12"/>
      <c r="G366" s="50" t="s">
        <v>787</v>
      </c>
      <c r="H366" s="141">
        <f>H367</f>
        <v>15</v>
      </c>
      <c r="I366" s="141">
        <f t="shared" si="91"/>
        <v>0</v>
      </c>
      <c r="J366" s="141">
        <f t="shared" si="91"/>
        <v>0</v>
      </c>
    </row>
    <row r="367" spans="1:10" ht="60">
      <c r="A367" s="22"/>
      <c r="B367" s="25"/>
      <c r="C367" s="22" t="s">
        <v>270</v>
      </c>
      <c r="D367" s="22" t="s">
        <v>269</v>
      </c>
      <c r="E367" s="12" t="s">
        <v>786</v>
      </c>
      <c r="F367" s="31" t="s">
        <v>301</v>
      </c>
      <c r="G367" s="51" t="s">
        <v>302</v>
      </c>
      <c r="H367" s="141">
        <f>H368+H369</f>
        <v>15</v>
      </c>
      <c r="I367" s="141">
        <f t="shared" ref="I367:J367" si="92">I368+I369</f>
        <v>0</v>
      </c>
      <c r="J367" s="141">
        <f t="shared" si="92"/>
        <v>0</v>
      </c>
    </row>
    <row r="368" spans="1:10" ht="24">
      <c r="A368" s="22"/>
      <c r="B368" s="25"/>
      <c r="C368" s="22" t="s">
        <v>270</v>
      </c>
      <c r="D368" s="22" t="s">
        <v>269</v>
      </c>
      <c r="E368" s="12" t="s">
        <v>786</v>
      </c>
      <c r="F368" s="22">
        <v>612</v>
      </c>
      <c r="G368" s="50" t="s">
        <v>552</v>
      </c>
      <c r="H368" s="141">
        <v>4.8</v>
      </c>
      <c r="I368" s="149">
        <v>0</v>
      </c>
      <c r="J368" s="149">
        <v>0</v>
      </c>
    </row>
    <row r="369" spans="1:10" ht="24">
      <c r="A369" s="22"/>
      <c r="B369" s="25"/>
      <c r="C369" s="22" t="s">
        <v>270</v>
      </c>
      <c r="D369" s="22" t="s">
        <v>269</v>
      </c>
      <c r="E369" s="12" t="s">
        <v>786</v>
      </c>
      <c r="F369" s="22">
        <v>622</v>
      </c>
      <c r="G369" s="50" t="s">
        <v>361</v>
      </c>
      <c r="H369" s="141">
        <v>10.199999999999999</v>
      </c>
      <c r="I369" s="149">
        <v>0</v>
      </c>
      <c r="J369" s="149">
        <v>0</v>
      </c>
    </row>
    <row r="370" spans="1:10" ht="36">
      <c r="A370" s="22"/>
      <c r="B370" s="25"/>
      <c r="C370" s="22" t="s">
        <v>270</v>
      </c>
      <c r="D370" s="22" t="s">
        <v>269</v>
      </c>
      <c r="E370" s="12" t="s">
        <v>430</v>
      </c>
      <c r="F370" s="12"/>
      <c r="G370" s="50" t="s">
        <v>70</v>
      </c>
      <c r="H370" s="141">
        <f>H371</f>
        <v>667.9</v>
      </c>
      <c r="I370" s="141">
        <f t="shared" ref="I370:J370" si="93">I371</f>
        <v>667.9</v>
      </c>
      <c r="J370" s="141">
        <f t="shared" si="93"/>
        <v>667.9</v>
      </c>
    </row>
    <row r="371" spans="1:10" ht="84">
      <c r="A371" s="22"/>
      <c r="B371" s="25"/>
      <c r="C371" s="22" t="s">
        <v>270</v>
      </c>
      <c r="D371" s="22" t="s">
        <v>269</v>
      </c>
      <c r="E371" s="33" t="s">
        <v>507</v>
      </c>
      <c r="F371" s="74"/>
      <c r="G371" s="57" t="s">
        <v>184</v>
      </c>
      <c r="H371" s="141">
        <f>H372+H376</f>
        <v>667.9</v>
      </c>
      <c r="I371" s="141">
        <f t="shared" ref="I371:J371" si="94">I372+I376</f>
        <v>667.9</v>
      </c>
      <c r="J371" s="141">
        <f t="shared" si="94"/>
        <v>667.9</v>
      </c>
    </row>
    <row r="372" spans="1:10" ht="96">
      <c r="A372" s="22"/>
      <c r="B372" s="25"/>
      <c r="C372" s="22" t="s">
        <v>270</v>
      </c>
      <c r="D372" s="22" t="s">
        <v>269</v>
      </c>
      <c r="E372" s="33" t="s">
        <v>507</v>
      </c>
      <c r="F372" s="31" t="s">
        <v>565</v>
      </c>
      <c r="G372" s="51" t="s">
        <v>566</v>
      </c>
      <c r="H372" s="141">
        <f>H373+H374+H375</f>
        <v>642.29999999999995</v>
      </c>
      <c r="I372" s="141">
        <f t="shared" ref="I372:J372" si="95">I373+I374+I375</f>
        <v>642.29999999999995</v>
      </c>
      <c r="J372" s="141">
        <f t="shared" si="95"/>
        <v>642.29999999999995</v>
      </c>
    </row>
    <row r="373" spans="1:10" ht="36">
      <c r="A373" s="22"/>
      <c r="B373" s="25"/>
      <c r="C373" s="22" t="s">
        <v>270</v>
      </c>
      <c r="D373" s="22" t="s">
        <v>269</v>
      </c>
      <c r="E373" s="33" t="s">
        <v>507</v>
      </c>
      <c r="F373" s="32" t="s">
        <v>567</v>
      </c>
      <c r="G373" s="52" t="s">
        <v>179</v>
      </c>
      <c r="H373" s="141">
        <v>447.05099999999999</v>
      </c>
      <c r="I373" s="141">
        <v>431.46699999999998</v>
      </c>
      <c r="J373" s="141">
        <v>431.46699999999998</v>
      </c>
    </row>
    <row r="374" spans="1:10" ht="24">
      <c r="A374" s="22"/>
      <c r="B374" s="25"/>
      <c r="C374" s="22" t="s">
        <v>270</v>
      </c>
      <c r="D374" s="22" t="s">
        <v>269</v>
      </c>
      <c r="E374" s="33" t="s">
        <v>507</v>
      </c>
      <c r="F374" s="32" t="s">
        <v>568</v>
      </c>
      <c r="G374" s="52" t="s">
        <v>569</v>
      </c>
      <c r="H374" s="141">
        <v>61.850999999999999</v>
      </c>
      <c r="I374" s="141">
        <v>61.850999999999999</v>
      </c>
      <c r="J374" s="141">
        <v>61.850999999999999</v>
      </c>
    </row>
    <row r="375" spans="1:10" ht="72">
      <c r="A375" s="22"/>
      <c r="B375" s="25"/>
      <c r="C375" s="22" t="s">
        <v>270</v>
      </c>
      <c r="D375" s="22" t="s">
        <v>269</v>
      </c>
      <c r="E375" s="33" t="s">
        <v>507</v>
      </c>
      <c r="F375" s="32">
        <v>129</v>
      </c>
      <c r="G375" s="52" t="s">
        <v>181</v>
      </c>
      <c r="H375" s="141">
        <v>133.398</v>
      </c>
      <c r="I375" s="141">
        <v>148.982</v>
      </c>
      <c r="J375" s="141">
        <v>148.982</v>
      </c>
    </row>
    <row r="376" spans="1:10" ht="36">
      <c r="A376" s="22"/>
      <c r="B376" s="25"/>
      <c r="C376" s="22" t="s">
        <v>270</v>
      </c>
      <c r="D376" s="22" t="s">
        <v>269</v>
      </c>
      <c r="E376" s="33" t="s">
        <v>507</v>
      </c>
      <c r="F376" s="31" t="s">
        <v>261</v>
      </c>
      <c r="G376" s="51" t="s">
        <v>676</v>
      </c>
      <c r="H376" s="141">
        <f>H377</f>
        <v>25.6</v>
      </c>
      <c r="I376" s="141">
        <f t="shared" ref="I376:J376" si="96">I377</f>
        <v>25.6</v>
      </c>
      <c r="J376" s="141">
        <f t="shared" si="96"/>
        <v>25.6</v>
      </c>
    </row>
    <row r="377" spans="1:10" ht="24">
      <c r="A377" s="22"/>
      <c r="B377" s="25"/>
      <c r="C377" s="22" t="s">
        <v>270</v>
      </c>
      <c r="D377" s="22" t="s">
        <v>269</v>
      </c>
      <c r="E377" s="33" t="s">
        <v>507</v>
      </c>
      <c r="F377" s="22" t="s">
        <v>263</v>
      </c>
      <c r="G377" s="50" t="s">
        <v>673</v>
      </c>
      <c r="H377" s="141">
        <v>25.6</v>
      </c>
      <c r="I377" s="141">
        <v>25.6</v>
      </c>
      <c r="J377" s="141">
        <v>25.6</v>
      </c>
    </row>
    <row r="378" spans="1:10">
      <c r="A378" s="22"/>
      <c r="B378" s="25"/>
      <c r="C378" s="25" t="s">
        <v>265</v>
      </c>
      <c r="D378" s="25" t="s">
        <v>253</v>
      </c>
      <c r="E378" s="26"/>
      <c r="F378" s="25"/>
      <c r="G378" s="54" t="s">
        <v>59</v>
      </c>
      <c r="H378" s="144">
        <f>H379+H427</f>
        <v>44102.7</v>
      </c>
      <c r="I378" s="144">
        <f>I379+I427</f>
        <v>16831</v>
      </c>
      <c r="J378" s="144">
        <f>J379+J427</f>
        <v>16831</v>
      </c>
    </row>
    <row r="379" spans="1:10">
      <c r="A379" s="22"/>
      <c r="B379" s="25"/>
      <c r="C379" s="108" t="s">
        <v>265</v>
      </c>
      <c r="D379" s="108" t="s">
        <v>259</v>
      </c>
      <c r="E379" s="106"/>
      <c r="F379" s="108"/>
      <c r="G379" s="107" t="s">
        <v>309</v>
      </c>
      <c r="H379" s="145">
        <f t="shared" ref="H379:J379" si="97">H380</f>
        <v>44101.5</v>
      </c>
      <c r="I379" s="145">
        <f t="shared" si="97"/>
        <v>16831</v>
      </c>
      <c r="J379" s="145">
        <f t="shared" si="97"/>
        <v>16831</v>
      </c>
    </row>
    <row r="380" spans="1:10" ht="36">
      <c r="A380" s="22"/>
      <c r="B380" s="25"/>
      <c r="C380" s="22" t="s">
        <v>265</v>
      </c>
      <c r="D380" s="22" t="s">
        <v>259</v>
      </c>
      <c r="E380" s="12" t="s">
        <v>136</v>
      </c>
      <c r="F380" s="22"/>
      <c r="G380" s="50" t="s">
        <v>693</v>
      </c>
      <c r="H380" s="146">
        <f>H381+H422</f>
        <v>44101.5</v>
      </c>
      <c r="I380" s="146">
        <f>I381+I422</f>
        <v>16831</v>
      </c>
      <c r="J380" s="146">
        <f>J381+J422</f>
        <v>16831</v>
      </c>
    </row>
    <row r="381" spans="1:10" ht="36">
      <c r="A381" s="22"/>
      <c r="B381" s="25"/>
      <c r="C381" s="22" t="s">
        <v>265</v>
      </c>
      <c r="D381" s="22" t="s">
        <v>259</v>
      </c>
      <c r="E381" s="12" t="s">
        <v>137</v>
      </c>
      <c r="F381" s="22"/>
      <c r="G381" s="50" t="s">
        <v>349</v>
      </c>
      <c r="H381" s="141">
        <f>H382+H408</f>
        <v>43581.5</v>
      </c>
      <c r="I381" s="141">
        <f>I382+I408</f>
        <v>16311</v>
      </c>
      <c r="J381" s="141">
        <f>J382+J408</f>
        <v>16311</v>
      </c>
    </row>
    <row r="382" spans="1:10" ht="24">
      <c r="A382" s="22"/>
      <c r="B382" s="25"/>
      <c r="C382" s="22" t="s">
        <v>265</v>
      </c>
      <c r="D382" s="22" t="s">
        <v>259</v>
      </c>
      <c r="E382" s="12" t="s">
        <v>138</v>
      </c>
      <c r="F382" s="22"/>
      <c r="G382" s="50" t="s">
        <v>162</v>
      </c>
      <c r="H382" s="141">
        <f>H383+H391+H394+H397+H400+H405+H388</f>
        <v>12645.079</v>
      </c>
      <c r="I382" s="141">
        <f t="shared" ref="I382:J382" si="98">I383+I391+I394+I397+I400+I405+I388</f>
        <v>5063</v>
      </c>
      <c r="J382" s="141">
        <f t="shared" si="98"/>
        <v>5063</v>
      </c>
    </row>
    <row r="383" spans="1:10" ht="48">
      <c r="A383" s="22"/>
      <c r="B383" s="25"/>
      <c r="C383" s="22" t="s">
        <v>265</v>
      </c>
      <c r="D383" s="22" t="s">
        <v>259</v>
      </c>
      <c r="E383" s="12" t="s">
        <v>508</v>
      </c>
      <c r="F383" s="31"/>
      <c r="G383" s="51" t="s">
        <v>342</v>
      </c>
      <c r="H383" s="141">
        <f>H386+H384</f>
        <v>5101.1080000000002</v>
      </c>
      <c r="I383" s="141">
        <f>I386</f>
        <v>5013</v>
      </c>
      <c r="J383" s="141">
        <f>J386</f>
        <v>5013</v>
      </c>
    </row>
    <row r="384" spans="1:10" ht="36">
      <c r="A384" s="22"/>
      <c r="B384" s="25"/>
      <c r="C384" s="22" t="s">
        <v>265</v>
      </c>
      <c r="D384" s="22" t="s">
        <v>259</v>
      </c>
      <c r="E384" s="12" t="s">
        <v>508</v>
      </c>
      <c r="F384" s="31" t="s">
        <v>261</v>
      </c>
      <c r="G384" s="51" t="s">
        <v>676</v>
      </c>
      <c r="H384" s="141">
        <f>H385</f>
        <v>1.3</v>
      </c>
      <c r="I384" s="141">
        <f t="shared" ref="I384:J384" si="99">I385</f>
        <v>0</v>
      </c>
      <c r="J384" s="141">
        <f t="shared" si="99"/>
        <v>0</v>
      </c>
    </row>
    <row r="385" spans="1:10" ht="24">
      <c r="A385" s="22"/>
      <c r="B385" s="25"/>
      <c r="C385" s="22" t="s">
        <v>265</v>
      </c>
      <c r="D385" s="22" t="s">
        <v>259</v>
      </c>
      <c r="E385" s="12" t="s">
        <v>508</v>
      </c>
      <c r="F385" s="22" t="s">
        <v>263</v>
      </c>
      <c r="G385" s="50" t="s">
        <v>673</v>
      </c>
      <c r="H385" s="141">
        <v>1.3</v>
      </c>
      <c r="I385" s="141">
        <v>0</v>
      </c>
      <c r="J385" s="141">
        <v>0</v>
      </c>
    </row>
    <row r="386" spans="1:10" ht="48">
      <c r="A386" s="22"/>
      <c r="B386" s="25"/>
      <c r="C386" s="22" t="s">
        <v>265</v>
      </c>
      <c r="D386" s="22" t="s">
        <v>259</v>
      </c>
      <c r="E386" s="12" t="s">
        <v>508</v>
      </c>
      <c r="F386" s="34" t="s">
        <v>301</v>
      </c>
      <c r="G386" s="51" t="s">
        <v>674</v>
      </c>
      <c r="H386" s="141">
        <f t="shared" ref="H386:J386" si="100">H387</f>
        <v>5099.808</v>
      </c>
      <c r="I386" s="141">
        <f t="shared" si="100"/>
        <v>5013</v>
      </c>
      <c r="J386" s="141">
        <f t="shared" si="100"/>
        <v>5013</v>
      </c>
    </row>
    <row r="387" spans="1:10" ht="84">
      <c r="A387" s="22"/>
      <c r="B387" s="25"/>
      <c r="C387" s="22" t="s">
        <v>265</v>
      </c>
      <c r="D387" s="22" t="s">
        <v>259</v>
      </c>
      <c r="E387" s="12" t="s">
        <v>508</v>
      </c>
      <c r="F387" s="22" t="s">
        <v>304</v>
      </c>
      <c r="G387" s="50" t="s">
        <v>643</v>
      </c>
      <c r="H387" s="141">
        <v>5099.808</v>
      </c>
      <c r="I387" s="141">
        <v>5013</v>
      </c>
      <c r="J387" s="141">
        <v>5013</v>
      </c>
    </row>
    <row r="388" spans="1:10" ht="42" customHeight="1">
      <c r="A388" s="22"/>
      <c r="B388" s="25"/>
      <c r="C388" s="22" t="s">
        <v>265</v>
      </c>
      <c r="D388" s="22" t="s">
        <v>259</v>
      </c>
      <c r="E388" s="12" t="s">
        <v>509</v>
      </c>
      <c r="F388" s="22"/>
      <c r="G388" s="50" t="s">
        <v>785</v>
      </c>
      <c r="H388" s="141">
        <f>H389</f>
        <v>88.677999999999997</v>
      </c>
      <c r="I388" s="141">
        <f t="shared" ref="I388:J388" si="101">I389</f>
        <v>0</v>
      </c>
      <c r="J388" s="141">
        <f t="shared" si="101"/>
        <v>0</v>
      </c>
    </row>
    <row r="389" spans="1:10" ht="48">
      <c r="A389" s="22"/>
      <c r="B389" s="25"/>
      <c r="C389" s="22" t="s">
        <v>265</v>
      </c>
      <c r="D389" s="22" t="s">
        <v>259</v>
      </c>
      <c r="E389" s="12" t="s">
        <v>509</v>
      </c>
      <c r="F389" s="34" t="s">
        <v>301</v>
      </c>
      <c r="G389" s="51" t="s">
        <v>674</v>
      </c>
      <c r="H389" s="141">
        <f>H390</f>
        <v>88.677999999999997</v>
      </c>
      <c r="I389" s="141">
        <f t="shared" ref="I389:J389" si="102">I390</f>
        <v>0</v>
      </c>
      <c r="J389" s="141">
        <f t="shared" si="102"/>
        <v>0</v>
      </c>
    </row>
    <row r="390" spans="1:10" ht="24">
      <c r="A390" s="22"/>
      <c r="B390" s="25"/>
      <c r="C390" s="22" t="s">
        <v>265</v>
      </c>
      <c r="D390" s="22" t="s">
        <v>259</v>
      </c>
      <c r="E390" s="12" t="s">
        <v>509</v>
      </c>
      <c r="F390" s="22">
        <v>612</v>
      </c>
      <c r="G390" s="50" t="s">
        <v>552</v>
      </c>
      <c r="H390" s="141">
        <v>88.677999999999997</v>
      </c>
      <c r="I390" s="141">
        <v>0</v>
      </c>
      <c r="J390" s="141">
        <v>0</v>
      </c>
    </row>
    <row r="391" spans="1:10" ht="36">
      <c r="A391" s="22"/>
      <c r="B391" s="25"/>
      <c r="C391" s="22" t="s">
        <v>265</v>
      </c>
      <c r="D391" s="22" t="s">
        <v>259</v>
      </c>
      <c r="E391" s="12" t="s">
        <v>510</v>
      </c>
      <c r="F391" s="22"/>
      <c r="G391" s="50" t="s">
        <v>532</v>
      </c>
      <c r="H391" s="141">
        <f t="shared" ref="H391:J392" si="103">H392</f>
        <v>1703.7470000000001</v>
      </c>
      <c r="I391" s="141">
        <f t="shared" si="103"/>
        <v>0</v>
      </c>
      <c r="J391" s="141">
        <f t="shared" si="103"/>
        <v>0</v>
      </c>
    </row>
    <row r="392" spans="1:10" ht="48">
      <c r="A392" s="22"/>
      <c r="B392" s="25"/>
      <c r="C392" s="22" t="s">
        <v>265</v>
      </c>
      <c r="D392" s="22" t="s">
        <v>259</v>
      </c>
      <c r="E392" s="12" t="s">
        <v>510</v>
      </c>
      <c r="F392" s="34" t="s">
        <v>301</v>
      </c>
      <c r="G392" s="51" t="s">
        <v>674</v>
      </c>
      <c r="H392" s="141">
        <f t="shared" si="103"/>
        <v>1703.7470000000001</v>
      </c>
      <c r="I392" s="141">
        <f t="shared" si="103"/>
        <v>0</v>
      </c>
      <c r="J392" s="141">
        <f t="shared" si="103"/>
        <v>0</v>
      </c>
    </row>
    <row r="393" spans="1:10" ht="24">
      <c r="A393" s="22"/>
      <c r="B393" s="25"/>
      <c r="C393" s="22" t="s">
        <v>265</v>
      </c>
      <c r="D393" s="22" t="s">
        <v>259</v>
      </c>
      <c r="E393" s="12" t="s">
        <v>510</v>
      </c>
      <c r="F393" s="22">
        <v>612</v>
      </c>
      <c r="G393" s="50" t="s">
        <v>552</v>
      </c>
      <c r="H393" s="141">
        <v>1703.7470000000001</v>
      </c>
      <c r="I393" s="141">
        <v>0</v>
      </c>
      <c r="J393" s="141">
        <v>0</v>
      </c>
    </row>
    <row r="394" spans="1:10" ht="60" customHeight="1">
      <c r="A394" s="22"/>
      <c r="B394" s="25"/>
      <c r="C394" s="22" t="s">
        <v>265</v>
      </c>
      <c r="D394" s="22" t="s">
        <v>259</v>
      </c>
      <c r="E394" s="12" t="s">
        <v>703</v>
      </c>
      <c r="F394" s="22"/>
      <c r="G394" s="50" t="s">
        <v>661</v>
      </c>
      <c r="H394" s="141">
        <f t="shared" ref="H394:J395" si="104">H395</f>
        <v>0</v>
      </c>
      <c r="I394" s="141">
        <f t="shared" si="104"/>
        <v>50</v>
      </c>
      <c r="J394" s="141">
        <f t="shared" si="104"/>
        <v>50</v>
      </c>
    </row>
    <row r="395" spans="1:10" ht="48">
      <c r="A395" s="22"/>
      <c r="B395" s="25"/>
      <c r="C395" s="22" t="s">
        <v>265</v>
      </c>
      <c r="D395" s="22" t="s">
        <v>259</v>
      </c>
      <c r="E395" s="12" t="s">
        <v>703</v>
      </c>
      <c r="F395" s="34" t="s">
        <v>301</v>
      </c>
      <c r="G395" s="51" t="s">
        <v>674</v>
      </c>
      <c r="H395" s="141">
        <f t="shared" si="104"/>
        <v>0</v>
      </c>
      <c r="I395" s="141">
        <f t="shared" si="104"/>
        <v>50</v>
      </c>
      <c r="J395" s="141">
        <f t="shared" si="104"/>
        <v>50</v>
      </c>
    </row>
    <row r="396" spans="1:10" ht="24">
      <c r="A396" s="22"/>
      <c r="B396" s="25"/>
      <c r="C396" s="22" t="s">
        <v>265</v>
      </c>
      <c r="D396" s="22" t="s">
        <v>259</v>
      </c>
      <c r="E396" s="12" t="s">
        <v>703</v>
      </c>
      <c r="F396" s="22">
        <v>612</v>
      </c>
      <c r="G396" s="50" t="s">
        <v>552</v>
      </c>
      <c r="H396" s="141">
        <v>0</v>
      </c>
      <c r="I396" s="141">
        <v>50</v>
      </c>
      <c r="J396" s="141">
        <v>50</v>
      </c>
    </row>
    <row r="397" spans="1:10" ht="60">
      <c r="A397" s="22"/>
      <c r="B397" s="25"/>
      <c r="C397" s="22" t="s">
        <v>265</v>
      </c>
      <c r="D397" s="22" t="s">
        <v>259</v>
      </c>
      <c r="E397" s="12" t="s">
        <v>738</v>
      </c>
      <c r="F397" s="22"/>
      <c r="G397" s="50" t="s">
        <v>652</v>
      </c>
      <c r="H397" s="141">
        <f>H398</f>
        <v>50</v>
      </c>
      <c r="I397" s="141">
        <v>0</v>
      </c>
      <c r="J397" s="141">
        <v>0</v>
      </c>
    </row>
    <row r="398" spans="1:10" ht="60">
      <c r="A398" s="22"/>
      <c r="B398" s="25"/>
      <c r="C398" s="22" t="s">
        <v>265</v>
      </c>
      <c r="D398" s="22" t="s">
        <v>259</v>
      </c>
      <c r="E398" s="12" t="s">
        <v>738</v>
      </c>
      <c r="F398" s="31" t="s">
        <v>301</v>
      </c>
      <c r="G398" s="51" t="s">
        <v>302</v>
      </c>
      <c r="H398" s="141">
        <f>H399</f>
        <v>50</v>
      </c>
      <c r="I398" s="141">
        <v>0</v>
      </c>
      <c r="J398" s="141">
        <v>0</v>
      </c>
    </row>
    <row r="399" spans="1:10" ht="24">
      <c r="A399" s="22"/>
      <c r="B399" s="25"/>
      <c r="C399" s="22" t="s">
        <v>265</v>
      </c>
      <c r="D399" s="22" t="s">
        <v>259</v>
      </c>
      <c r="E399" s="12" t="s">
        <v>738</v>
      </c>
      <c r="F399" s="22">
        <v>612</v>
      </c>
      <c r="G399" s="50" t="s">
        <v>552</v>
      </c>
      <c r="H399" s="141">
        <v>50</v>
      </c>
      <c r="I399" s="141">
        <v>0</v>
      </c>
      <c r="J399" s="141">
        <v>0</v>
      </c>
    </row>
    <row r="400" spans="1:10" ht="48">
      <c r="A400" s="22"/>
      <c r="B400" s="25"/>
      <c r="C400" s="22" t="s">
        <v>265</v>
      </c>
      <c r="D400" s="22" t="s">
        <v>259</v>
      </c>
      <c r="E400" s="12" t="s">
        <v>219</v>
      </c>
      <c r="F400" s="22"/>
      <c r="G400" s="50" t="s">
        <v>743</v>
      </c>
      <c r="H400" s="141">
        <f>H401+H403</f>
        <v>5644.3789999999999</v>
      </c>
      <c r="I400" s="141">
        <v>0</v>
      </c>
      <c r="J400" s="141">
        <v>0</v>
      </c>
    </row>
    <row r="401" spans="1:10">
      <c r="A401" s="22"/>
      <c r="B401" s="25"/>
      <c r="C401" s="22" t="s">
        <v>265</v>
      </c>
      <c r="D401" s="22" t="s">
        <v>259</v>
      </c>
      <c r="E401" s="12" t="s">
        <v>219</v>
      </c>
      <c r="F401" s="22">
        <v>500</v>
      </c>
      <c r="G401" s="50" t="s">
        <v>310</v>
      </c>
      <c r="H401" s="141">
        <f>H402</f>
        <v>4093.7260000000001</v>
      </c>
      <c r="I401" s="141">
        <v>0</v>
      </c>
      <c r="J401" s="141">
        <v>0</v>
      </c>
    </row>
    <row r="402" spans="1:10">
      <c r="A402" s="22"/>
      <c r="B402" s="25"/>
      <c r="C402" s="22" t="s">
        <v>265</v>
      </c>
      <c r="D402" s="22" t="s">
        <v>259</v>
      </c>
      <c r="E402" s="12" t="s">
        <v>219</v>
      </c>
      <c r="F402" s="27" t="s">
        <v>311</v>
      </c>
      <c r="G402" s="60" t="s">
        <v>312</v>
      </c>
      <c r="H402" s="141">
        <v>4093.7260000000001</v>
      </c>
      <c r="I402" s="141">
        <v>0</v>
      </c>
      <c r="J402" s="141">
        <v>0</v>
      </c>
    </row>
    <row r="403" spans="1:10" ht="60">
      <c r="A403" s="22"/>
      <c r="B403" s="25"/>
      <c r="C403" s="22" t="s">
        <v>265</v>
      </c>
      <c r="D403" s="22" t="s">
        <v>259</v>
      </c>
      <c r="E403" s="12" t="s">
        <v>219</v>
      </c>
      <c r="F403" s="31" t="s">
        <v>301</v>
      </c>
      <c r="G403" s="51" t="s">
        <v>302</v>
      </c>
      <c r="H403" s="141">
        <f>H404</f>
        <v>1550.653</v>
      </c>
      <c r="I403" s="141">
        <v>0</v>
      </c>
      <c r="J403" s="141">
        <v>0</v>
      </c>
    </row>
    <row r="404" spans="1:10" ht="84">
      <c r="A404" s="22"/>
      <c r="B404" s="25"/>
      <c r="C404" s="22" t="s">
        <v>265</v>
      </c>
      <c r="D404" s="22" t="s">
        <v>259</v>
      </c>
      <c r="E404" s="12" t="s">
        <v>219</v>
      </c>
      <c r="F404" s="22" t="s">
        <v>304</v>
      </c>
      <c r="G404" s="50" t="s">
        <v>643</v>
      </c>
      <c r="H404" s="141">
        <v>1550.653</v>
      </c>
      <c r="I404" s="141">
        <v>0</v>
      </c>
      <c r="J404" s="141">
        <v>0</v>
      </c>
    </row>
    <row r="405" spans="1:10" ht="48">
      <c r="A405" s="22"/>
      <c r="B405" s="25"/>
      <c r="C405" s="22" t="s">
        <v>265</v>
      </c>
      <c r="D405" s="22" t="s">
        <v>259</v>
      </c>
      <c r="E405" s="12" t="s">
        <v>216</v>
      </c>
      <c r="F405" s="22"/>
      <c r="G405" s="50" t="s">
        <v>217</v>
      </c>
      <c r="H405" s="141">
        <f>H406</f>
        <v>57.167000000000002</v>
      </c>
      <c r="I405" s="141">
        <v>0</v>
      </c>
      <c r="J405" s="141">
        <v>0</v>
      </c>
    </row>
    <row r="406" spans="1:10" ht="60">
      <c r="A406" s="22"/>
      <c r="B406" s="25"/>
      <c r="C406" s="22" t="s">
        <v>265</v>
      </c>
      <c r="D406" s="22" t="s">
        <v>259</v>
      </c>
      <c r="E406" s="12" t="s">
        <v>216</v>
      </c>
      <c r="F406" s="31" t="s">
        <v>301</v>
      </c>
      <c r="G406" s="51" t="s">
        <v>302</v>
      </c>
      <c r="H406" s="141">
        <f>H407</f>
        <v>57.167000000000002</v>
      </c>
      <c r="I406" s="141">
        <v>0</v>
      </c>
      <c r="J406" s="141">
        <v>0</v>
      </c>
    </row>
    <row r="407" spans="1:10" ht="84">
      <c r="A407" s="22"/>
      <c r="B407" s="25"/>
      <c r="C407" s="22" t="s">
        <v>265</v>
      </c>
      <c r="D407" s="22" t="s">
        <v>259</v>
      </c>
      <c r="E407" s="12" t="s">
        <v>216</v>
      </c>
      <c r="F407" s="22" t="s">
        <v>304</v>
      </c>
      <c r="G407" s="50" t="s">
        <v>643</v>
      </c>
      <c r="H407" s="141">
        <v>57.167000000000002</v>
      </c>
      <c r="I407" s="141">
        <v>0</v>
      </c>
      <c r="J407" s="141">
        <v>0</v>
      </c>
    </row>
    <row r="408" spans="1:10" ht="24">
      <c r="A408" s="22"/>
      <c r="B408" s="25"/>
      <c r="C408" s="22" t="s">
        <v>265</v>
      </c>
      <c r="D408" s="22" t="s">
        <v>259</v>
      </c>
      <c r="E408" s="12" t="s">
        <v>190</v>
      </c>
      <c r="F408" s="22"/>
      <c r="G408" s="50" t="s">
        <v>163</v>
      </c>
      <c r="H408" s="141">
        <f>H409+H414+H419</f>
        <v>30936.420999999998</v>
      </c>
      <c r="I408" s="141">
        <f t="shared" ref="I408:J408" si="105">I409+I414+I419</f>
        <v>11248</v>
      </c>
      <c r="J408" s="141">
        <f t="shared" si="105"/>
        <v>11248</v>
      </c>
    </row>
    <row r="409" spans="1:10" ht="48">
      <c r="A409" s="22"/>
      <c r="B409" s="25"/>
      <c r="C409" s="22" t="s">
        <v>265</v>
      </c>
      <c r="D409" s="22" t="s">
        <v>259</v>
      </c>
      <c r="E409" s="12" t="s">
        <v>511</v>
      </c>
      <c r="F409" s="22"/>
      <c r="G409" s="52" t="s">
        <v>233</v>
      </c>
      <c r="H409" s="141">
        <f>H412+H410</f>
        <v>11161.726999999999</v>
      </c>
      <c r="I409" s="141">
        <f>I412</f>
        <v>11248</v>
      </c>
      <c r="J409" s="141">
        <f>J412</f>
        <v>11248</v>
      </c>
    </row>
    <row r="410" spans="1:10" ht="36">
      <c r="A410" s="22"/>
      <c r="B410" s="25"/>
      <c r="C410" s="22" t="s">
        <v>265</v>
      </c>
      <c r="D410" s="22" t="s">
        <v>259</v>
      </c>
      <c r="E410" s="12" t="s">
        <v>511</v>
      </c>
      <c r="F410" s="31" t="s">
        <v>261</v>
      </c>
      <c r="G410" s="51" t="s">
        <v>676</v>
      </c>
      <c r="H410" s="141">
        <f>H411</f>
        <v>1.3</v>
      </c>
      <c r="I410" s="141">
        <f t="shared" ref="I410:J410" si="106">I411</f>
        <v>0</v>
      </c>
      <c r="J410" s="141">
        <f t="shared" si="106"/>
        <v>0</v>
      </c>
    </row>
    <row r="411" spans="1:10" ht="24">
      <c r="A411" s="22"/>
      <c r="B411" s="25"/>
      <c r="C411" s="22" t="s">
        <v>265</v>
      </c>
      <c r="D411" s="22" t="s">
        <v>259</v>
      </c>
      <c r="E411" s="12" t="s">
        <v>511</v>
      </c>
      <c r="F411" s="22" t="s">
        <v>263</v>
      </c>
      <c r="G411" s="50" t="s">
        <v>673</v>
      </c>
      <c r="H411" s="141">
        <v>1.3</v>
      </c>
      <c r="I411" s="141">
        <v>0</v>
      </c>
      <c r="J411" s="141">
        <v>0</v>
      </c>
    </row>
    <row r="412" spans="1:10" ht="48">
      <c r="A412" s="22"/>
      <c r="B412" s="25"/>
      <c r="C412" s="22" t="s">
        <v>265</v>
      </c>
      <c r="D412" s="22" t="s">
        <v>259</v>
      </c>
      <c r="E412" s="12" t="s">
        <v>511</v>
      </c>
      <c r="F412" s="34" t="s">
        <v>301</v>
      </c>
      <c r="G412" s="51" t="s">
        <v>674</v>
      </c>
      <c r="H412" s="141">
        <f t="shared" ref="H412:J412" si="107">H413</f>
        <v>11160.427</v>
      </c>
      <c r="I412" s="141">
        <f t="shared" si="107"/>
        <v>11248</v>
      </c>
      <c r="J412" s="141">
        <f t="shared" si="107"/>
        <v>11248</v>
      </c>
    </row>
    <row r="413" spans="1:10" ht="84">
      <c r="A413" s="22"/>
      <c r="B413" s="25"/>
      <c r="C413" s="22" t="s">
        <v>265</v>
      </c>
      <c r="D413" s="22" t="s">
        <v>259</v>
      </c>
      <c r="E413" s="12" t="s">
        <v>511</v>
      </c>
      <c r="F413" s="22" t="s">
        <v>304</v>
      </c>
      <c r="G413" s="50" t="s">
        <v>643</v>
      </c>
      <c r="H413" s="141">
        <v>11160.427</v>
      </c>
      <c r="I413" s="141">
        <v>11248</v>
      </c>
      <c r="J413" s="141">
        <v>11248</v>
      </c>
    </row>
    <row r="414" spans="1:10" ht="60">
      <c r="A414" s="22"/>
      <c r="B414" s="25"/>
      <c r="C414" s="22" t="s">
        <v>265</v>
      </c>
      <c r="D414" s="22" t="s">
        <v>259</v>
      </c>
      <c r="E414" s="12" t="s">
        <v>220</v>
      </c>
      <c r="F414" s="22"/>
      <c r="G414" s="50" t="s">
        <v>223</v>
      </c>
      <c r="H414" s="141">
        <f>H415+H417</f>
        <v>19579.620999999999</v>
      </c>
      <c r="I414" s="141">
        <v>0</v>
      </c>
      <c r="J414" s="141">
        <v>0</v>
      </c>
    </row>
    <row r="415" spans="1:10">
      <c r="A415" s="22"/>
      <c r="B415" s="25"/>
      <c r="C415" s="22" t="s">
        <v>265</v>
      </c>
      <c r="D415" s="22" t="s">
        <v>259</v>
      </c>
      <c r="E415" s="12" t="s">
        <v>220</v>
      </c>
      <c r="F415" s="22">
        <v>500</v>
      </c>
      <c r="G415" s="50" t="s">
        <v>310</v>
      </c>
      <c r="H415" s="141">
        <f>H416</f>
        <v>15505.061</v>
      </c>
      <c r="I415" s="141">
        <v>0</v>
      </c>
      <c r="J415" s="141">
        <v>0</v>
      </c>
    </row>
    <row r="416" spans="1:10">
      <c r="A416" s="22"/>
      <c r="B416" s="25"/>
      <c r="C416" s="22" t="s">
        <v>265</v>
      </c>
      <c r="D416" s="22" t="s">
        <v>259</v>
      </c>
      <c r="E416" s="12" t="s">
        <v>220</v>
      </c>
      <c r="F416" s="27" t="s">
        <v>311</v>
      </c>
      <c r="G416" s="60" t="s">
        <v>312</v>
      </c>
      <c r="H416" s="141">
        <v>15505.061</v>
      </c>
      <c r="I416" s="141">
        <v>0</v>
      </c>
      <c r="J416" s="141">
        <v>0</v>
      </c>
    </row>
    <row r="417" spans="1:10" ht="60">
      <c r="A417" s="22"/>
      <c r="B417" s="25"/>
      <c r="C417" s="22" t="s">
        <v>265</v>
      </c>
      <c r="D417" s="22" t="s">
        <v>259</v>
      </c>
      <c r="E417" s="12" t="s">
        <v>220</v>
      </c>
      <c r="F417" s="31" t="s">
        <v>301</v>
      </c>
      <c r="G417" s="51" t="s">
        <v>302</v>
      </c>
      <c r="H417" s="141">
        <f>H418</f>
        <v>4074.56</v>
      </c>
      <c r="I417" s="141">
        <v>0</v>
      </c>
      <c r="J417" s="141">
        <v>0</v>
      </c>
    </row>
    <row r="418" spans="1:10" ht="84">
      <c r="A418" s="22"/>
      <c r="B418" s="25"/>
      <c r="C418" s="22" t="s">
        <v>265</v>
      </c>
      <c r="D418" s="22" t="s">
        <v>259</v>
      </c>
      <c r="E418" s="12" t="s">
        <v>220</v>
      </c>
      <c r="F418" s="22" t="s">
        <v>304</v>
      </c>
      <c r="G418" s="50" t="s">
        <v>643</v>
      </c>
      <c r="H418" s="141">
        <v>4074.56</v>
      </c>
      <c r="I418" s="141">
        <v>0</v>
      </c>
      <c r="J418" s="141">
        <v>0</v>
      </c>
    </row>
    <row r="419" spans="1:10" ht="48">
      <c r="A419" s="22"/>
      <c r="B419" s="25"/>
      <c r="C419" s="22" t="s">
        <v>265</v>
      </c>
      <c r="D419" s="22" t="s">
        <v>259</v>
      </c>
      <c r="E419" s="12" t="s">
        <v>221</v>
      </c>
      <c r="F419" s="22"/>
      <c r="G419" s="50" t="s">
        <v>222</v>
      </c>
      <c r="H419" s="141">
        <f>H420</f>
        <v>195.07300000000001</v>
      </c>
      <c r="I419" s="141">
        <v>0</v>
      </c>
      <c r="J419" s="141">
        <v>0</v>
      </c>
    </row>
    <row r="420" spans="1:10" ht="60">
      <c r="A420" s="22"/>
      <c r="B420" s="25"/>
      <c r="C420" s="22" t="s">
        <v>265</v>
      </c>
      <c r="D420" s="22" t="s">
        <v>259</v>
      </c>
      <c r="E420" s="12" t="s">
        <v>221</v>
      </c>
      <c r="F420" s="31" t="s">
        <v>301</v>
      </c>
      <c r="G420" s="51" t="s">
        <v>302</v>
      </c>
      <c r="H420" s="141">
        <f>H421</f>
        <v>195.07300000000001</v>
      </c>
      <c r="I420" s="141">
        <v>0</v>
      </c>
      <c r="J420" s="141">
        <v>0</v>
      </c>
    </row>
    <row r="421" spans="1:10" ht="84">
      <c r="A421" s="22"/>
      <c r="B421" s="25"/>
      <c r="C421" s="22" t="s">
        <v>265</v>
      </c>
      <c r="D421" s="22" t="s">
        <v>259</v>
      </c>
      <c r="E421" s="12" t="s">
        <v>221</v>
      </c>
      <c r="F421" s="22" t="s">
        <v>304</v>
      </c>
      <c r="G421" s="50" t="s">
        <v>643</v>
      </c>
      <c r="H421" s="141">
        <v>195.07300000000001</v>
      </c>
      <c r="I421" s="141">
        <v>0</v>
      </c>
      <c r="J421" s="141">
        <v>0</v>
      </c>
    </row>
    <row r="422" spans="1:10" ht="36">
      <c r="A422" s="22"/>
      <c r="B422" s="25"/>
      <c r="C422" s="22" t="s">
        <v>265</v>
      </c>
      <c r="D422" s="22" t="s">
        <v>259</v>
      </c>
      <c r="E422" s="12" t="s">
        <v>188</v>
      </c>
      <c r="F422" s="22"/>
      <c r="G422" s="50" t="s">
        <v>164</v>
      </c>
      <c r="H422" s="141">
        <f>H423</f>
        <v>520</v>
      </c>
      <c r="I422" s="141">
        <f t="shared" ref="I422:J425" si="108">I423</f>
        <v>520</v>
      </c>
      <c r="J422" s="141">
        <f t="shared" si="108"/>
        <v>520</v>
      </c>
    </row>
    <row r="423" spans="1:10" ht="48">
      <c r="A423" s="22"/>
      <c r="B423" s="25"/>
      <c r="C423" s="22" t="s">
        <v>265</v>
      </c>
      <c r="D423" s="22" t="s">
        <v>259</v>
      </c>
      <c r="E423" s="12" t="s">
        <v>189</v>
      </c>
      <c r="F423" s="22"/>
      <c r="G423" s="50" t="s">
        <v>165</v>
      </c>
      <c r="H423" s="141">
        <f>H424</f>
        <v>520</v>
      </c>
      <c r="I423" s="141">
        <f t="shared" si="108"/>
        <v>520</v>
      </c>
      <c r="J423" s="141">
        <f t="shared" si="108"/>
        <v>520</v>
      </c>
    </row>
    <row r="424" spans="1:10" ht="84">
      <c r="A424" s="22"/>
      <c r="B424" s="25"/>
      <c r="C424" s="22" t="s">
        <v>265</v>
      </c>
      <c r="D424" s="22" t="s">
        <v>259</v>
      </c>
      <c r="E424" s="12" t="s">
        <v>512</v>
      </c>
      <c r="F424" s="22"/>
      <c r="G424" s="50" t="s">
        <v>322</v>
      </c>
      <c r="H424" s="141">
        <f>H425</f>
        <v>520</v>
      </c>
      <c r="I424" s="141">
        <f t="shared" si="108"/>
        <v>520</v>
      </c>
      <c r="J424" s="141">
        <f t="shared" si="108"/>
        <v>520</v>
      </c>
    </row>
    <row r="425" spans="1:10" ht="48">
      <c r="A425" s="22"/>
      <c r="B425" s="25"/>
      <c r="C425" s="22" t="s">
        <v>265</v>
      </c>
      <c r="D425" s="22" t="s">
        <v>259</v>
      </c>
      <c r="E425" s="12" t="s">
        <v>512</v>
      </c>
      <c r="F425" s="34" t="s">
        <v>301</v>
      </c>
      <c r="G425" s="51" t="s">
        <v>674</v>
      </c>
      <c r="H425" s="141">
        <f>H426</f>
        <v>520</v>
      </c>
      <c r="I425" s="141">
        <f t="shared" si="108"/>
        <v>520</v>
      </c>
      <c r="J425" s="141">
        <f t="shared" si="108"/>
        <v>520</v>
      </c>
    </row>
    <row r="426" spans="1:10" ht="84">
      <c r="A426" s="22"/>
      <c r="B426" s="25"/>
      <c r="C426" s="22" t="s">
        <v>265</v>
      </c>
      <c r="D426" s="22" t="s">
        <v>259</v>
      </c>
      <c r="E426" s="12" t="s">
        <v>512</v>
      </c>
      <c r="F426" s="22" t="s">
        <v>304</v>
      </c>
      <c r="G426" s="50" t="s">
        <v>643</v>
      </c>
      <c r="H426" s="141">
        <v>520</v>
      </c>
      <c r="I426" s="141">
        <v>520</v>
      </c>
      <c r="J426" s="141">
        <v>520</v>
      </c>
    </row>
    <row r="427" spans="1:10" ht="24">
      <c r="A427" s="22"/>
      <c r="B427" s="25"/>
      <c r="C427" s="25" t="s">
        <v>265</v>
      </c>
      <c r="D427" s="26" t="s">
        <v>252</v>
      </c>
      <c r="E427" s="26"/>
      <c r="F427" s="25"/>
      <c r="G427" s="54" t="s">
        <v>723</v>
      </c>
      <c r="H427" s="139">
        <f>H428</f>
        <v>1.2</v>
      </c>
      <c r="I427" s="139">
        <f t="shared" ref="I427:J427" si="109">I428</f>
        <v>0</v>
      </c>
      <c r="J427" s="139">
        <f t="shared" si="109"/>
        <v>0</v>
      </c>
    </row>
    <row r="428" spans="1:10" ht="24">
      <c r="A428" s="22"/>
      <c r="B428" s="25"/>
      <c r="C428" s="22" t="s">
        <v>265</v>
      </c>
      <c r="D428" s="12" t="s">
        <v>252</v>
      </c>
      <c r="E428" s="12" t="s">
        <v>133</v>
      </c>
      <c r="F428" s="12"/>
      <c r="G428" s="50" t="s">
        <v>69</v>
      </c>
      <c r="H428" s="141">
        <f>H429</f>
        <v>1.2</v>
      </c>
      <c r="I428" s="141">
        <f t="shared" ref="I428:J428" si="110">I429</f>
        <v>0</v>
      </c>
      <c r="J428" s="141">
        <f t="shared" si="110"/>
        <v>0</v>
      </c>
    </row>
    <row r="429" spans="1:10" ht="48">
      <c r="A429" s="22"/>
      <c r="B429" s="25"/>
      <c r="C429" s="22" t="s">
        <v>265</v>
      </c>
      <c r="D429" s="12" t="s">
        <v>252</v>
      </c>
      <c r="E429" s="12" t="s">
        <v>406</v>
      </c>
      <c r="F429" s="12"/>
      <c r="G429" s="50" t="s">
        <v>407</v>
      </c>
      <c r="H429" s="141">
        <f>H430</f>
        <v>1.2</v>
      </c>
      <c r="I429" s="141">
        <f t="shared" ref="I429:J429" si="111">I430</f>
        <v>0</v>
      </c>
      <c r="J429" s="141">
        <f t="shared" si="111"/>
        <v>0</v>
      </c>
    </row>
    <row r="430" spans="1:10" ht="24">
      <c r="A430" s="22"/>
      <c r="B430" s="25"/>
      <c r="C430" s="22" t="s">
        <v>265</v>
      </c>
      <c r="D430" s="12" t="s">
        <v>252</v>
      </c>
      <c r="E430" s="12" t="s">
        <v>786</v>
      </c>
      <c r="F430" s="12"/>
      <c r="G430" s="50" t="s">
        <v>787</v>
      </c>
      <c r="H430" s="141">
        <f>H431</f>
        <v>1.2</v>
      </c>
      <c r="I430" s="141">
        <f t="shared" ref="I430:J430" si="112">I431</f>
        <v>0</v>
      </c>
      <c r="J430" s="141">
        <f t="shared" si="112"/>
        <v>0</v>
      </c>
    </row>
    <row r="431" spans="1:10" ht="60">
      <c r="A431" s="22"/>
      <c r="B431" s="25"/>
      <c r="C431" s="22" t="s">
        <v>265</v>
      </c>
      <c r="D431" s="12" t="s">
        <v>252</v>
      </c>
      <c r="E431" s="12" t="s">
        <v>786</v>
      </c>
      <c r="F431" s="31" t="s">
        <v>301</v>
      </c>
      <c r="G431" s="51" t="s">
        <v>302</v>
      </c>
      <c r="H431" s="141">
        <f>H432</f>
        <v>1.2</v>
      </c>
      <c r="I431" s="141">
        <f t="shared" ref="I431:J431" si="113">I432</f>
        <v>0</v>
      </c>
      <c r="J431" s="141">
        <f t="shared" si="113"/>
        <v>0</v>
      </c>
    </row>
    <row r="432" spans="1:10" ht="24">
      <c r="A432" s="22"/>
      <c r="B432" s="25"/>
      <c r="C432" s="22" t="s">
        <v>265</v>
      </c>
      <c r="D432" s="12" t="s">
        <v>252</v>
      </c>
      <c r="E432" s="12" t="s">
        <v>786</v>
      </c>
      <c r="F432" s="22">
        <v>612</v>
      </c>
      <c r="G432" s="50" t="s">
        <v>552</v>
      </c>
      <c r="H432" s="141">
        <v>1.2</v>
      </c>
      <c r="I432" s="141">
        <v>0</v>
      </c>
      <c r="J432" s="141">
        <v>0</v>
      </c>
    </row>
    <row r="433" spans="1:10">
      <c r="A433" s="22"/>
      <c r="B433" s="25"/>
      <c r="C433" s="25">
        <v>10</v>
      </c>
      <c r="D433" s="26" t="s">
        <v>253</v>
      </c>
      <c r="E433" s="26"/>
      <c r="F433" s="25"/>
      <c r="G433" s="49" t="s">
        <v>323</v>
      </c>
      <c r="H433" s="139">
        <f>H434+H440+H462+H471</f>
        <v>34957.089</v>
      </c>
      <c r="I433" s="139">
        <f>I434+I440+I462+I471</f>
        <v>30128.199999999997</v>
      </c>
      <c r="J433" s="139">
        <f>J434+J440+J462+J471</f>
        <v>46551.7</v>
      </c>
    </row>
    <row r="434" spans="1:10">
      <c r="A434" s="22"/>
      <c r="B434" s="25"/>
      <c r="C434" s="108">
        <v>10</v>
      </c>
      <c r="D434" s="108" t="s">
        <v>259</v>
      </c>
      <c r="E434" s="106"/>
      <c r="F434" s="108"/>
      <c r="G434" s="107" t="s">
        <v>29</v>
      </c>
      <c r="H434" s="140">
        <f t="shared" ref="H434:J435" si="114">H435</f>
        <v>4869.0540000000001</v>
      </c>
      <c r="I434" s="140">
        <f t="shared" si="114"/>
        <v>4244.3</v>
      </c>
      <c r="J434" s="140">
        <f t="shared" si="114"/>
        <v>4244.3</v>
      </c>
    </row>
    <row r="435" spans="1:10">
      <c r="A435" s="22"/>
      <c r="B435" s="25"/>
      <c r="C435" s="22">
        <v>10</v>
      </c>
      <c r="D435" s="22" t="s">
        <v>259</v>
      </c>
      <c r="E435" s="12" t="s">
        <v>133</v>
      </c>
      <c r="F435" s="12"/>
      <c r="G435" s="55" t="s">
        <v>69</v>
      </c>
      <c r="H435" s="141">
        <f t="shared" si="114"/>
        <v>4869.0540000000001</v>
      </c>
      <c r="I435" s="141">
        <f t="shared" si="114"/>
        <v>4244.3</v>
      </c>
      <c r="J435" s="141">
        <f t="shared" si="114"/>
        <v>4244.3</v>
      </c>
    </row>
    <row r="436" spans="1:10" ht="36">
      <c r="A436" s="22"/>
      <c r="B436" s="25"/>
      <c r="C436" s="22">
        <v>10</v>
      </c>
      <c r="D436" s="22" t="s">
        <v>259</v>
      </c>
      <c r="E436" s="12" t="s">
        <v>543</v>
      </c>
      <c r="F436" s="22"/>
      <c r="G436" s="50" t="s">
        <v>544</v>
      </c>
      <c r="H436" s="141">
        <f>H439</f>
        <v>4869.0540000000001</v>
      </c>
      <c r="I436" s="141">
        <f>I439</f>
        <v>4244.3</v>
      </c>
      <c r="J436" s="141">
        <f>J439</f>
        <v>4244.3</v>
      </c>
    </row>
    <row r="437" spans="1:10" ht="36">
      <c r="A437" s="22"/>
      <c r="B437" s="25"/>
      <c r="C437" s="22">
        <v>10</v>
      </c>
      <c r="D437" s="22" t="s">
        <v>259</v>
      </c>
      <c r="E437" s="12" t="s">
        <v>514</v>
      </c>
      <c r="F437" s="31"/>
      <c r="G437" s="51" t="s">
        <v>545</v>
      </c>
      <c r="H437" s="141">
        <f t="shared" ref="H437:J438" si="115">H438</f>
        <v>4869.0540000000001</v>
      </c>
      <c r="I437" s="141">
        <f t="shared" si="115"/>
        <v>4244.3</v>
      </c>
      <c r="J437" s="141">
        <f t="shared" si="115"/>
        <v>4244.3</v>
      </c>
    </row>
    <row r="438" spans="1:10" ht="24">
      <c r="A438" s="22"/>
      <c r="B438" s="25"/>
      <c r="C438" s="22">
        <v>10</v>
      </c>
      <c r="D438" s="22" t="s">
        <v>259</v>
      </c>
      <c r="E438" s="12" t="s">
        <v>514</v>
      </c>
      <c r="F438" s="31" t="s">
        <v>573</v>
      </c>
      <c r="G438" s="51" t="s">
        <v>14</v>
      </c>
      <c r="H438" s="141">
        <f t="shared" si="115"/>
        <v>4869.0540000000001</v>
      </c>
      <c r="I438" s="141">
        <f t="shared" si="115"/>
        <v>4244.3</v>
      </c>
      <c r="J438" s="141">
        <f t="shared" si="115"/>
        <v>4244.3</v>
      </c>
    </row>
    <row r="439" spans="1:10" ht="24">
      <c r="A439" s="22"/>
      <c r="B439" s="25"/>
      <c r="C439" s="22" t="s">
        <v>324</v>
      </c>
      <c r="D439" s="22" t="s">
        <v>259</v>
      </c>
      <c r="E439" s="12" t="s">
        <v>514</v>
      </c>
      <c r="F439" s="22">
        <v>312</v>
      </c>
      <c r="G439" s="50" t="s">
        <v>558</v>
      </c>
      <c r="H439" s="141">
        <v>4869.0540000000001</v>
      </c>
      <c r="I439" s="141">
        <v>4244.3</v>
      </c>
      <c r="J439" s="141">
        <v>4244.3</v>
      </c>
    </row>
    <row r="440" spans="1:10" ht="24">
      <c r="A440" s="22"/>
      <c r="B440" s="25"/>
      <c r="C440" s="108" t="s">
        <v>324</v>
      </c>
      <c r="D440" s="108" t="s">
        <v>325</v>
      </c>
      <c r="E440" s="106"/>
      <c r="F440" s="108"/>
      <c r="G440" s="107" t="s">
        <v>326</v>
      </c>
      <c r="H440" s="140">
        <f>H441+H453</f>
        <v>15999.242</v>
      </c>
      <c r="I440" s="140">
        <f>I441+I453</f>
        <v>11841.3</v>
      </c>
      <c r="J440" s="140">
        <f>J441+J453</f>
        <v>11905.6</v>
      </c>
    </row>
    <row r="441" spans="1:10" ht="24">
      <c r="A441" s="22"/>
      <c r="B441" s="25"/>
      <c r="C441" s="22" t="s">
        <v>324</v>
      </c>
      <c r="D441" s="22" t="s">
        <v>325</v>
      </c>
      <c r="E441" s="12" t="s">
        <v>417</v>
      </c>
      <c r="F441" s="12"/>
      <c r="G441" s="50" t="s">
        <v>109</v>
      </c>
      <c r="H441" s="141">
        <f t="shared" ref="H441:J442" si="116">H442</f>
        <v>5111.2420000000002</v>
      </c>
      <c r="I441" s="141">
        <f t="shared" si="116"/>
        <v>1293.3</v>
      </c>
      <c r="J441" s="141">
        <f t="shared" si="116"/>
        <v>1357.6</v>
      </c>
    </row>
    <row r="442" spans="1:10" ht="36">
      <c r="A442" s="22"/>
      <c r="B442" s="25"/>
      <c r="C442" s="22" t="s">
        <v>324</v>
      </c>
      <c r="D442" s="22" t="s">
        <v>325</v>
      </c>
      <c r="E442" s="12" t="s">
        <v>549</v>
      </c>
      <c r="F442" s="12"/>
      <c r="G442" s="50" t="s">
        <v>357</v>
      </c>
      <c r="H442" s="141">
        <f>H443</f>
        <v>5111.2420000000002</v>
      </c>
      <c r="I442" s="141">
        <f t="shared" si="116"/>
        <v>1293.3</v>
      </c>
      <c r="J442" s="141">
        <f t="shared" si="116"/>
        <v>1357.6</v>
      </c>
    </row>
    <row r="443" spans="1:10" ht="36">
      <c r="A443" s="22"/>
      <c r="B443" s="25"/>
      <c r="C443" s="22" t="s">
        <v>324</v>
      </c>
      <c r="D443" s="22" t="s">
        <v>325</v>
      </c>
      <c r="E443" s="12" t="s">
        <v>550</v>
      </c>
      <c r="F443" s="12"/>
      <c r="G443" s="50" t="s">
        <v>112</v>
      </c>
      <c r="H443" s="146">
        <f>H444+H447+H450</f>
        <v>5111.2420000000002</v>
      </c>
      <c r="I443" s="146">
        <f t="shared" ref="I443:J443" si="117">I444+I447+I450</f>
        <v>1293.3</v>
      </c>
      <c r="J443" s="146">
        <f t="shared" si="117"/>
        <v>1357.6</v>
      </c>
    </row>
    <row r="444" spans="1:10" ht="36">
      <c r="A444" s="22"/>
      <c r="B444" s="25"/>
      <c r="C444" s="22" t="s">
        <v>324</v>
      </c>
      <c r="D444" s="22" t="s">
        <v>325</v>
      </c>
      <c r="E444" s="12" t="s">
        <v>31</v>
      </c>
      <c r="F444" s="12"/>
      <c r="G444" s="50" t="s">
        <v>32</v>
      </c>
      <c r="H444" s="146">
        <f t="shared" ref="H444:J445" si="118">H445</f>
        <v>5110.2420000000002</v>
      </c>
      <c r="I444" s="146">
        <f t="shared" si="118"/>
        <v>1060</v>
      </c>
      <c r="J444" s="146">
        <f t="shared" si="118"/>
        <v>1124.3</v>
      </c>
    </row>
    <row r="445" spans="1:10" ht="24">
      <c r="A445" s="22"/>
      <c r="B445" s="25"/>
      <c r="C445" s="22" t="s">
        <v>324</v>
      </c>
      <c r="D445" s="22" t="s">
        <v>325</v>
      </c>
      <c r="E445" s="12" t="s">
        <v>31</v>
      </c>
      <c r="F445" s="31" t="s">
        <v>573</v>
      </c>
      <c r="G445" s="51" t="s">
        <v>14</v>
      </c>
      <c r="H445" s="146">
        <f t="shared" si="118"/>
        <v>5110.2420000000002</v>
      </c>
      <c r="I445" s="146">
        <f t="shared" si="118"/>
        <v>1060</v>
      </c>
      <c r="J445" s="146">
        <f t="shared" si="118"/>
        <v>1124.3</v>
      </c>
    </row>
    <row r="446" spans="1:10" ht="24">
      <c r="A446" s="22"/>
      <c r="B446" s="25"/>
      <c r="C446" s="22" t="s">
        <v>324</v>
      </c>
      <c r="D446" s="22" t="s">
        <v>325</v>
      </c>
      <c r="E446" s="12" t="s">
        <v>31</v>
      </c>
      <c r="F446" s="22" t="s">
        <v>122</v>
      </c>
      <c r="G446" s="50" t="s">
        <v>123</v>
      </c>
      <c r="H446" s="146">
        <v>5110.2420000000002</v>
      </c>
      <c r="I446" s="146">
        <v>1060</v>
      </c>
      <c r="J446" s="146">
        <v>1124.3</v>
      </c>
    </row>
    <row r="447" spans="1:10" ht="36" customHeight="1">
      <c r="A447" s="22"/>
      <c r="B447" s="25"/>
      <c r="C447" s="22">
        <v>10</v>
      </c>
      <c r="D447" s="22" t="s">
        <v>325</v>
      </c>
      <c r="E447" s="12" t="s">
        <v>685</v>
      </c>
      <c r="F447" s="22"/>
      <c r="G447" s="50" t="s">
        <v>667</v>
      </c>
      <c r="H447" s="146">
        <f t="shared" ref="H447:J448" si="119">H448</f>
        <v>1</v>
      </c>
      <c r="I447" s="146">
        <f t="shared" si="119"/>
        <v>1</v>
      </c>
      <c r="J447" s="146">
        <f t="shared" si="119"/>
        <v>1</v>
      </c>
    </row>
    <row r="448" spans="1:10" ht="24">
      <c r="A448" s="22"/>
      <c r="B448" s="25"/>
      <c r="C448" s="22">
        <v>10</v>
      </c>
      <c r="D448" s="22" t="s">
        <v>325</v>
      </c>
      <c r="E448" s="12" t="s">
        <v>685</v>
      </c>
      <c r="F448" s="31" t="s">
        <v>573</v>
      </c>
      <c r="G448" s="51" t="s">
        <v>14</v>
      </c>
      <c r="H448" s="146">
        <f t="shared" si="119"/>
        <v>1</v>
      </c>
      <c r="I448" s="146">
        <f t="shared" si="119"/>
        <v>1</v>
      </c>
      <c r="J448" s="146">
        <f t="shared" si="119"/>
        <v>1</v>
      </c>
    </row>
    <row r="449" spans="1:10" ht="24">
      <c r="A449" s="22"/>
      <c r="B449" s="25"/>
      <c r="C449" s="22">
        <v>10</v>
      </c>
      <c r="D449" s="22" t="s">
        <v>325</v>
      </c>
      <c r="E449" s="12" t="s">
        <v>685</v>
      </c>
      <c r="F449" s="22" t="s">
        <v>122</v>
      </c>
      <c r="G449" s="50" t="s">
        <v>123</v>
      </c>
      <c r="H449" s="146">
        <v>1</v>
      </c>
      <c r="I449" s="146">
        <v>1</v>
      </c>
      <c r="J449" s="146">
        <v>1</v>
      </c>
    </row>
    <row r="450" spans="1:10" ht="48">
      <c r="A450" s="22"/>
      <c r="B450" s="25"/>
      <c r="C450" s="22">
        <v>10</v>
      </c>
      <c r="D450" s="22" t="s">
        <v>325</v>
      </c>
      <c r="E450" s="12" t="s">
        <v>684</v>
      </c>
      <c r="F450" s="22"/>
      <c r="G450" s="50" t="s">
        <v>668</v>
      </c>
      <c r="H450" s="146">
        <f t="shared" ref="H450:J451" si="120">H451</f>
        <v>0</v>
      </c>
      <c r="I450" s="146">
        <f t="shared" si="120"/>
        <v>232.3</v>
      </c>
      <c r="J450" s="146">
        <f t="shared" si="120"/>
        <v>232.3</v>
      </c>
    </row>
    <row r="451" spans="1:10" ht="24">
      <c r="A451" s="22"/>
      <c r="B451" s="25"/>
      <c r="C451" s="22" t="s">
        <v>324</v>
      </c>
      <c r="D451" s="22" t="s">
        <v>325</v>
      </c>
      <c r="E451" s="12" t="s">
        <v>684</v>
      </c>
      <c r="F451" s="31" t="s">
        <v>573</v>
      </c>
      <c r="G451" s="51" t="s">
        <v>14</v>
      </c>
      <c r="H451" s="146">
        <f t="shared" si="120"/>
        <v>0</v>
      </c>
      <c r="I451" s="146">
        <f t="shared" si="120"/>
        <v>232.3</v>
      </c>
      <c r="J451" s="146">
        <f t="shared" si="120"/>
        <v>232.3</v>
      </c>
    </row>
    <row r="452" spans="1:10" ht="24">
      <c r="A452" s="22"/>
      <c r="B452" s="25"/>
      <c r="C452" s="22" t="s">
        <v>324</v>
      </c>
      <c r="D452" s="22" t="s">
        <v>325</v>
      </c>
      <c r="E452" s="12" t="s">
        <v>684</v>
      </c>
      <c r="F452" s="22" t="s">
        <v>122</v>
      </c>
      <c r="G452" s="50" t="s">
        <v>123</v>
      </c>
      <c r="H452" s="146">
        <v>0</v>
      </c>
      <c r="I452" s="146">
        <v>232.3</v>
      </c>
      <c r="J452" s="146">
        <v>232.3</v>
      </c>
    </row>
    <row r="453" spans="1:10" ht="24">
      <c r="A453" s="22"/>
      <c r="B453" s="25"/>
      <c r="C453" s="22" t="s">
        <v>324</v>
      </c>
      <c r="D453" s="22" t="s">
        <v>325</v>
      </c>
      <c r="E453" s="12" t="s">
        <v>133</v>
      </c>
      <c r="F453" s="12"/>
      <c r="G453" s="50" t="s">
        <v>69</v>
      </c>
      <c r="H453" s="141">
        <f>H458+H454</f>
        <v>10888</v>
      </c>
      <c r="I453" s="141">
        <f>I458</f>
        <v>10548</v>
      </c>
      <c r="J453" s="141">
        <f>J458</f>
        <v>10548</v>
      </c>
    </row>
    <row r="454" spans="1:10" ht="24">
      <c r="A454" s="22"/>
      <c r="B454" s="25"/>
      <c r="C454" s="22" t="s">
        <v>324</v>
      </c>
      <c r="D454" s="22" t="s">
        <v>325</v>
      </c>
      <c r="E454" s="12" t="s">
        <v>185</v>
      </c>
      <c r="F454" s="12"/>
      <c r="G454" s="50" t="s">
        <v>186</v>
      </c>
      <c r="H454" s="141">
        <f>H455</f>
        <v>340</v>
      </c>
      <c r="I454" s="141">
        <f t="shared" ref="I454:J454" si="121">I455</f>
        <v>0</v>
      </c>
      <c r="J454" s="141">
        <f t="shared" si="121"/>
        <v>0</v>
      </c>
    </row>
    <row r="455" spans="1:10" ht="24">
      <c r="A455" s="22"/>
      <c r="B455" s="25"/>
      <c r="C455" s="22" t="s">
        <v>324</v>
      </c>
      <c r="D455" s="22" t="s">
        <v>325</v>
      </c>
      <c r="E455" s="12" t="s">
        <v>346</v>
      </c>
      <c r="F455" s="22"/>
      <c r="G455" s="50" t="s">
        <v>562</v>
      </c>
      <c r="H455" s="141">
        <f>H456</f>
        <v>340</v>
      </c>
      <c r="I455" s="141">
        <f t="shared" ref="I455:J455" si="122">I456</f>
        <v>0</v>
      </c>
      <c r="J455" s="141">
        <f t="shared" si="122"/>
        <v>0</v>
      </c>
    </row>
    <row r="456" spans="1:10" ht="24">
      <c r="A456" s="22"/>
      <c r="B456" s="25"/>
      <c r="C456" s="22" t="s">
        <v>324</v>
      </c>
      <c r="D456" s="22" t="s">
        <v>325</v>
      </c>
      <c r="E456" s="12" t="s">
        <v>346</v>
      </c>
      <c r="F456" s="31" t="s">
        <v>573</v>
      </c>
      <c r="G456" s="51" t="s">
        <v>14</v>
      </c>
      <c r="H456" s="141">
        <f>H457</f>
        <v>340</v>
      </c>
      <c r="I456" s="141">
        <f t="shared" ref="I456:J456" si="123">I457</f>
        <v>0</v>
      </c>
      <c r="J456" s="141">
        <f t="shared" si="123"/>
        <v>0</v>
      </c>
    </row>
    <row r="457" spans="1:10" ht="48">
      <c r="A457" s="22"/>
      <c r="B457" s="25"/>
      <c r="C457" s="22" t="s">
        <v>324</v>
      </c>
      <c r="D457" s="22" t="s">
        <v>325</v>
      </c>
      <c r="E457" s="12" t="s">
        <v>346</v>
      </c>
      <c r="F457" s="12" t="s">
        <v>788</v>
      </c>
      <c r="G457" s="50" t="s">
        <v>789</v>
      </c>
      <c r="H457" s="141">
        <v>340</v>
      </c>
      <c r="I457" s="141">
        <v>0</v>
      </c>
      <c r="J457" s="141">
        <v>0</v>
      </c>
    </row>
    <row r="458" spans="1:10" ht="36">
      <c r="A458" s="22"/>
      <c r="B458" s="25"/>
      <c r="C458" s="22" t="s">
        <v>324</v>
      </c>
      <c r="D458" s="22" t="s">
        <v>325</v>
      </c>
      <c r="E458" s="12" t="s">
        <v>430</v>
      </c>
      <c r="F458" s="12"/>
      <c r="G458" s="50" t="s">
        <v>70</v>
      </c>
      <c r="H458" s="141">
        <f t="shared" ref="H458:J458" si="124">H459</f>
        <v>10548</v>
      </c>
      <c r="I458" s="141">
        <f t="shared" si="124"/>
        <v>10548</v>
      </c>
      <c r="J458" s="141">
        <f t="shared" si="124"/>
        <v>10548</v>
      </c>
    </row>
    <row r="459" spans="1:10" ht="108">
      <c r="A459" s="22"/>
      <c r="B459" s="25"/>
      <c r="C459" s="22" t="s">
        <v>324</v>
      </c>
      <c r="D459" s="22" t="s">
        <v>325</v>
      </c>
      <c r="E459" s="12" t="s">
        <v>517</v>
      </c>
      <c r="F459" s="22"/>
      <c r="G459" s="50" t="s">
        <v>131</v>
      </c>
      <c r="H459" s="141">
        <f t="shared" ref="H459:J460" si="125">H460</f>
        <v>10548</v>
      </c>
      <c r="I459" s="141">
        <f t="shared" si="125"/>
        <v>10548</v>
      </c>
      <c r="J459" s="141">
        <f t="shared" si="125"/>
        <v>10548</v>
      </c>
    </row>
    <row r="460" spans="1:10" ht="24">
      <c r="A460" s="22"/>
      <c r="B460" s="25"/>
      <c r="C460" s="22" t="s">
        <v>324</v>
      </c>
      <c r="D460" s="22" t="s">
        <v>325</v>
      </c>
      <c r="E460" s="12" t="s">
        <v>517</v>
      </c>
      <c r="F460" s="31" t="s">
        <v>573</v>
      </c>
      <c r="G460" s="51" t="s">
        <v>14</v>
      </c>
      <c r="H460" s="141">
        <f t="shared" si="125"/>
        <v>10548</v>
      </c>
      <c r="I460" s="141">
        <f t="shared" si="125"/>
        <v>10548</v>
      </c>
      <c r="J460" s="141">
        <f t="shared" si="125"/>
        <v>10548</v>
      </c>
    </row>
    <row r="461" spans="1:10" ht="48">
      <c r="A461" s="22"/>
      <c r="B461" s="25"/>
      <c r="C461" s="22" t="s">
        <v>324</v>
      </c>
      <c r="D461" s="22" t="s">
        <v>325</v>
      </c>
      <c r="E461" s="12" t="s">
        <v>517</v>
      </c>
      <c r="F461" s="22">
        <v>313</v>
      </c>
      <c r="G461" s="50" t="s">
        <v>65</v>
      </c>
      <c r="H461" s="141">
        <v>10548</v>
      </c>
      <c r="I461" s="141">
        <v>10548</v>
      </c>
      <c r="J461" s="141">
        <v>10548</v>
      </c>
    </row>
    <row r="462" spans="1:10">
      <c r="A462" s="22"/>
      <c r="B462" s="25"/>
      <c r="C462" s="108" t="s">
        <v>324</v>
      </c>
      <c r="D462" s="108" t="s">
        <v>252</v>
      </c>
      <c r="E462" s="131"/>
      <c r="F462" s="132"/>
      <c r="G462" s="133" t="s">
        <v>30</v>
      </c>
      <c r="H462" s="140">
        <f t="shared" ref="H462:J463" si="126">H463</f>
        <v>13842.6</v>
      </c>
      <c r="I462" s="140">
        <f t="shared" si="126"/>
        <v>13842.6</v>
      </c>
      <c r="J462" s="140">
        <f t="shared" si="126"/>
        <v>30201.8</v>
      </c>
    </row>
    <row r="463" spans="1:10" ht="24">
      <c r="A463" s="22"/>
      <c r="B463" s="25"/>
      <c r="C463" s="22" t="s">
        <v>324</v>
      </c>
      <c r="D463" s="22" t="s">
        <v>252</v>
      </c>
      <c r="E463" s="12" t="s">
        <v>133</v>
      </c>
      <c r="F463" s="12"/>
      <c r="G463" s="50" t="s">
        <v>69</v>
      </c>
      <c r="H463" s="141">
        <f t="shared" si="126"/>
        <v>13842.6</v>
      </c>
      <c r="I463" s="141">
        <f t="shared" si="126"/>
        <v>13842.6</v>
      </c>
      <c r="J463" s="141">
        <f t="shared" si="126"/>
        <v>30201.8</v>
      </c>
    </row>
    <row r="464" spans="1:10" ht="36">
      <c r="A464" s="22"/>
      <c r="B464" s="25"/>
      <c r="C464" s="22" t="s">
        <v>324</v>
      </c>
      <c r="D464" s="22" t="s">
        <v>252</v>
      </c>
      <c r="E464" s="12" t="s">
        <v>430</v>
      </c>
      <c r="F464" s="12"/>
      <c r="G464" s="50" t="s">
        <v>70</v>
      </c>
      <c r="H464" s="141">
        <f>H468+H465</f>
        <v>13842.6</v>
      </c>
      <c r="I464" s="141">
        <f>I468+I465</f>
        <v>13842.6</v>
      </c>
      <c r="J464" s="141">
        <f>J468+J465</f>
        <v>30201.8</v>
      </c>
    </row>
    <row r="465" spans="1:10" ht="84">
      <c r="A465" s="22"/>
      <c r="B465" s="25"/>
      <c r="C465" s="22" t="s">
        <v>324</v>
      </c>
      <c r="D465" s="22" t="s">
        <v>252</v>
      </c>
      <c r="E465" s="33" t="s">
        <v>519</v>
      </c>
      <c r="F465" s="74"/>
      <c r="G465" s="56" t="s">
        <v>598</v>
      </c>
      <c r="H465" s="141">
        <f t="shared" ref="H465:J466" si="127">H466</f>
        <v>7550.5</v>
      </c>
      <c r="I465" s="141">
        <f t="shared" si="127"/>
        <v>6292.1</v>
      </c>
      <c r="J465" s="141">
        <f t="shared" si="127"/>
        <v>18876.099999999999</v>
      </c>
    </row>
    <row r="466" spans="1:10" ht="48">
      <c r="A466" s="22"/>
      <c r="B466" s="25"/>
      <c r="C466" s="22" t="s">
        <v>324</v>
      </c>
      <c r="D466" s="22" t="s">
        <v>252</v>
      </c>
      <c r="E466" s="33" t="s">
        <v>519</v>
      </c>
      <c r="F466" s="31">
        <v>400</v>
      </c>
      <c r="G466" s="51" t="s">
        <v>206</v>
      </c>
      <c r="H466" s="141">
        <f t="shared" si="127"/>
        <v>7550.5</v>
      </c>
      <c r="I466" s="141">
        <f t="shared" si="127"/>
        <v>6292.1</v>
      </c>
      <c r="J466" s="141">
        <f t="shared" si="127"/>
        <v>18876.099999999999</v>
      </c>
    </row>
    <row r="467" spans="1:10" ht="60">
      <c r="A467" s="22"/>
      <c r="B467" s="25"/>
      <c r="C467" s="22" t="s">
        <v>324</v>
      </c>
      <c r="D467" s="22" t="s">
        <v>252</v>
      </c>
      <c r="E467" s="33" t="s">
        <v>519</v>
      </c>
      <c r="F467" s="22">
        <v>412</v>
      </c>
      <c r="G467" s="50" t="s">
        <v>191</v>
      </c>
      <c r="H467" s="141">
        <v>7550.5</v>
      </c>
      <c r="I467" s="141">
        <v>6292.1</v>
      </c>
      <c r="J467" s="141">
        <v>18876.099999999999</v>
      </c>
    </row>
    <row r="468" spans="1:10" ht="120">
      <c r="A468" s="22"/>
      <c r="B468" s="25"/>
      <c r="C468" s="22" t="s">
        <v>324</v>
      </c>
      <c r="D468" s="22" t="s">
        <v>252</v>
      </c>
      <c r="E468" s="33" t="s">
        <v>80</v>
      </c>
      <c r="F468" s="74"/>
      <c r="G468" s="56" t="s">
        <v>81</v>
      </c>
      <c r="H468" s="141">
        <f t="shared" ref="H468:J469" si="128">H469</f>
        <v>6292.1</v>
      </c>
      <c r="I468" s="141">
        <f t="shared" si="128"/>
        <v>7550.5</v>
      </c>
      <c r="J468" s="141">
        <f t="shared" si="128"/>
        <v>11325.7</v>
      </c>
    </row>
    <row r="469" spans="1:10" ht="48">
      <c r="A469" s="22"/>
      <c r="B469" s="25"/>
      <c r="C469" s="22" t="s">
        <v>324</v>
      </c>
      <c r="D469" s="22" t="s">
        <v>252</v>
      </c>
      <c r="E469" s="33" t="s">
        <v>80</v>
      </c>
      <c r="F469" s="31">
        <v>400</v>
      </c>
      <c r="G469" s="51" t="s">
        <v>206</v>
      </c>
      <c r="H469" s="141">
        <f t="shared" si="128"/>
        <v>6292.1</v>
      </c>
      <c r="I469" s="141">
        <f t="shared" si="128"/>
        <v>7550.5</v>
      </c>
      <c r="J469" s="141">
        <f t="shared" si="128"/>
        <v>11325.7</v>
      </c>
    </row>
    <row r="470" spans="1:10" ht="60">
      <c r="A470" s="22"/>
      <c r="B470" s="25"/>
      <c r="C470" s="22" t="s">
        <v>324</v>
      </c>
      <c r="D470" s="22" t="s">
        <v>252</v>
      </c>
      <c r="E470" s="33" t="s">
        <v>80</v>
      </c>
      <c r="F470" s="22">
        <v>412</v>
      </c>
      <c r="G470" s="50" t="s">
        <v>191</v>
      </c>
      <c r="H470" s="141">
        <v>6292.1</v>
      </c>
      <c r="I470" s="141">
        <v>7550.5</v>
      </c>
      <c r="J470" s="147">
        <v>11325.7</v>
      </c>
    </row>
    <row r="471" spans="1:10" ht="24">
      <c r="A471" s="22"/>
      <c r="B471" s="25"/>
      <c r="C471" s="108">
        <v>10</v>
      </c>
      <c r="D471" s="106" t="s">
        <v>22</v>
      </c>
      <c r="E471" s="111"/>
      <c r="F471" s="108"/>
      <c r="G471" s="107" t="s">
        <v>784</v>
      </c>
      <c r="H471" s="140">
        <f>H472</f>
        <v>246.19299999999998</v>
      </c>
      <c r="I471" s="140">
        <f t="shared" ref="I471:J471" si="129">I472</f>
        <v>200</v>
      </c>
      <c r="J471" s="140">
        <f t="shared" si="129"/>
        <v>200</v>
      </c>
    </row>
    <row r="472" spans="1:10" ht="48">
      <c r="A472" s="22"/>
      <c r="B472" s="25"/>
      <c r="C472" s="22">
        <v>10</v>
      </c>
      <c r="D472" s="12" t="s">
        <v>22</v>
      </c>
      <c r="E472" s="12" t="s">
        <v>413</v>
      </c>
      <c r="F472" s="22"/>
      <c r="G472" s="50" t="s">
        <v>99</v>
      </c>
      <c r="H472" s="141">
        <f t="shared" ref="H472:J473" si="130">H473</f>
        <v>246.19299999999998</v>
      </c>
      <c r="I472" s="141">
        <f t="shared" si="130"/>
        <v>200</v>
      </c>
      <c r="J472" s="141">
        <f t="shared" si="130"/>
        <v>200</v>
      </c>
    </row>
    <row r="473" spans="1:10" ht="72">
      <c r="A473" s="22"/>
      <c r="B473" s="25"/>
      <c r="C473" s="22">
        <v>10</v>
      </c>
      <c r="D473" s="12" t="s">
        <v>22</v>
      </c>
      <c r="E473" s="12" t="s">
        <v>414</v>
      </c>
      <c r="F473" s="22"/>
      <c r="G473" s="50" t="s">
        <v>359</v>
      </c>
      <c r="H473" s="141">
        <f t="shared" si="130"/>
        <v>246.19299999999998</v>
      </c>
      <c r="I473" s="141">
        <f t="shared" si="130"/>
        <v>200</v>
      </c>
      <c r="J473" s="141">
        <f t="shared" si="130"/>
        <v>200</v>
      </c>
    </row>
    <row r="474" spans="1:10" ht="36">
      <c r="A474" s="22"/>
      <c r="B474" s="25"/>
      <c r="C474" s="22">
        <v>10</v>
      </c>
      <c r="D474" s="12" t="s">
        <v>22</v>
      </c>
      <c r="E474" s="12" t="s">
        <v>416</v>
      </c>
      <c r="F474" s="22"/>
      <c r="G474" s="50" t="s">
        <v>360</v>
      </c>
      <c r="H474" s="141">
        <f>H475+H478</f>
        <v>246.19299999999998</v>
      </c>
      <c r="I474" s="141">
        <f>I475+I478</f>
        <v>200</v>
      </c>
      <c r="J474" s="141">
        <f>J475+J478</f>
        <v>200</v>
      </c>
    </row>
    <row r="475" spans="1:10" ht="60">
      <c r="A475" s="22"/>
      <c r="B475" s="25"/>
      <c r="C475" s="22">
        <v>10</v>
      </c>
      <c r="D475" s="12" t="s">
        <v>22</v>
      </c>
      <c r="E475" s="12" t="s">
        <v>515</v>
      </c>
      <c r="F475" s="22"/>
      <c r="G475" s="50" t="s">
        <v>316</v>
      </c>
      <c r="H475" s="141">
        <f t="shared" ref="H475:J476" si="131">H476</f>
        <v>109.193</v>
      </c>
      <c r="I475" s="141">
        <f t="shared" si="131"/>
        <v>100</v>
      </c>
      <c r="J475" s="141">
        <f t="shared" si="131"/>
        <v>100</v>
      </c>
    </row>
    <row r="476" spans="1:10" ht="24">
      <c r="A476" s="22"/>
      <c r="B476" s="25"/>
      <c r="C476" s="22">
        <v>10</v>
      </c>
      <c r="D476" s="12" t="s">
        <v>22</v>
      </c>
      <c r="E476" s="12" t="s">
        <v>515</v>
      </c>
      <c r="F476" s="31" t="s">
        <v>573</v>
      </c>
      <c r="G476" s="51" t="s">
        <v>14</v>
      </c>
      <c r="H476" s="141">
        <f t="shared" si="131"/>
        <v>109.193</v>
      </c>
      <c r="I476" s="141">
        <f t="shared" si="131"/>
        <v>100</v>
      </c>
      <c r="J476" s="141">
        <f t="shared" si="131"/>
        <v>100</v>
      </c>
    </row>
    <row r="477" spans="1:10" ht="36">
      <c r="A477" s="22"/>
      <c r="B477" s="25"/>
      <c r="C477" s="22">
        <v>10</v>
      </c>
      <c r="D477" s="12" t="s">
        <v>22</v>
      </c>
      <c r="E477" s="12" t="s">
        <v>515</v>
      </c>
      <c r="F477" s="22">
        <v>330</v>
      </c>
      <c r="G477" s="50" t="s">
        <v>783</v>
      </c>
      <c r="H477" s="141">
        <v>109.193</v>
      </c>
      <c r="I477" s="141">
        <v>100</v>
      </c>
      <c r="J477" s="141">
        <v>100</v>
      </c>
    </row>
    <row r="478" spans="1:10" ht="84">
      <c r="A478" s="22"/>
      <c r="B478" s="25"/>
      <c r="C478" s="22">
        <v>10</v>
      </c>
      <c r="D478" s="12" t="s">
        <v>22</v>
      </c>
      <c r="E478" s="12" t="s">
        <v>516</v>
      </c>
      <c r="F478" s="22"/>
      <c r="G478" s="50" t="s">
        <v>192</v>
      </c>
      <c r="H478" s="141">
        <f t="shared" ref="H478:J479" si="132">H479</f>
        <v>137</v>
      </c>
      <c r="I478" s="141">
        <f t="shared" si="132"/>
        <v>100</v>
      </c>
      <c r="J478" s="141">
        <f t="shared" si="132"/>
        <v>100</v>
      </c>
    </row>
    <row r="479" spans="1:10" ht="48">
      <c r="A479" s="22"/>
      <c r="B479" s="25"/>
      <c r="C479" s="22">
        <v>10</v>
      </c>
      <c r="D479" s="12" t="s">
        <v>22</v>
      </c>
      <c r="E479" s="12" t="s">
        <v>516</v>
      </c>
      <c r="F479" s="34" t="s">
        <v>301</v>
      </c>
      <c r="G479" s="51" t="s">
        <v>674</v>
      </c>
      <c r="H479" s="141">
        <f t="shared" si="132"/>
        <v>137</v>
      </c>
      <c r="I479" s="141">
        <f t="shared" si="132"/>
        <v>100</v>
      </c>
      <c r="J479" s="141">
        <f t="shared" si="132"/>
        <v>100</v>
      </c>
    </row>
    <row r="480" spans="1:10" ht="36">
      <c r="A480" s="22"/>
      <c r="B480" s="25"/>
      <c r="C480" s="22">
        <v>10</v>
      </c>
      <c r="D480" s="12" t="s">
        <v>22</v>
      </c>
      <c r="E480" s="12" t="s">
        <v>516</v>
      </c>
      <c r="F480" s="22">
        <v>633</v>
      </c>
      <c r="G480" s="50" t="s">
        <v>678</v>
      </c>
      <c r="H480" s="141">
        <v>137</v>
      </c>
      <c r="I480" s="141">
        <v>100</v>
      </c>
      <c r="J480" s="141">
        <v>100</v>
      </c>
    </row>
    <row r="481" spans="1:10">
      <c r="A481" s="22"/>
      <c r="B481" s="25"/>
      <c r="C481" s="25" t="s">
        <v>327</v>
      </c>
      <c r="D481" s="25" t="s">
        <v>253</v>
      </c>
      <c r="E481" s="26"/>
      <c r="F481" s="25"/>
      <c r="G481" s="54" t="s">
        <v>328</v>
      </c>
      <c r="H481" s="139">
        <f t="shared" ref="H481:J482" si="133">H482</f>
        <v>3000</v>
      </c>
      <c r="I481" s="139">
        <f t="shared" si="133"/>
        <v>3000</v>
      </c>
      <c r="J481" s="139">
        <f t="shared" si="133"/>
        <v>3000</v>
      </c>
    </row>
    <row r="482" spans="1:10">
      <c r="A482" s="22"/>
      <c r="B482" s="25"/>
      <c r="C482" s="108" t="s">
        <v>327</v>
      </c>
      <c r="D482" s="108" t="s">
        <v>299</v>
      </c>
      <c r="E482" s="106"/>
      <c r="F482" s="108"/>
      <c r="G482" s="107" t="s">
        <v>329</v>
      </c>
      <c r="H482" s="140">
        <f t="shared" si="133"/>
        <v>3000</v>
      </c>
      <c r="I482" s="140">
        <f t="shared" si="133"/>
        <v>3000</v>
      </c>
      <c r="J482" s="140">
        <f t="shared" si="133"/>
        <v>3000</v>
      </c>
    </row>
    <row r="483" spans="1:10" ht="36">
      <c r="A483" s="22"/>
      <c r="B483" s="25"/>
      <c r="C483" s="22" t="s">
        <v>327</v>
      </c>
      <c r="D483" s="22" t="s">
        <v>299</v>
      </c>
      <c r="E483" s="12" t="s">
        <v>426</v>
      </c>
      <c r="F483" s="22"/>
      <c r="G483" s="50" t="s">
        <v>202</v>
      </c>
      <c r="H483" s="141">
        <f>H484+H492</f>
        <v>3000</v>
      </c>
      <c r="I483" s="141">
        <f>I484+I492</f>
        <v>3000</v>
      </c>
      <c r="J483" s="141">
        <f>J484+J492</f>
        <v>3000</v>
      </c>
    </row>
    <row r="484" spans="1:10" ht="36">
      <c r="A484" s="22"/>
      <c r="B484" s="25"/>
      <c r="C484" s="22" t="s">
        <v>327</v>
      </c>
      <c r="D484" s="22" t="s">
        <v>299</v>
      </c>
      <c r="E484" s="12" t="s">
        <v>427</v>
      </c>
      <c r="F484" s="22"/>
      <c r="G484" s="50" t="s">
        <v>203</v>
      </c>
      <c r="H484" s="141">
        <f>H486+H490</f>
        <v>1800</v>
      </c>
      <c r="I484" s="141">
        <f>I486+I490</f>
        <v>1800</v>
      </c>
      <c r="J484" s="141">
        <f>J486+J490</f>
        <v>1800</v>
      </c>
    </row>
    <row r="485" spans="1:10" ht="96">
      <c r="A485" s="22"/>
      <c r="B485" s="25"/>
      <c r="C485" s="22" t="s">
        <v>327</v>
      </c>
      <c r="D485" s="22" t="s">
        <v>299</v>
      </c>
      <c r="E485" s="12" t="s">
        <v>428</v>
      </c>
      <c r="F485" s="22"/>
      <c r="G485" s="50" t="s">
        <v>204</v>
      </c>
      <c r="H485" s="141">
        <f>H486+H489</f>
        <v>1800</v>
      </c>
      <c r="I485" s="141">
        <f>I486+I489</f>
        <v>1800</v>
      </c>
      <c r="J485" s="141">
        <f>J486+J489</f>
        <v>1800</v>
      </c>
    </row>
    <row r="486" spans="1:10" ht="144">
      <c r="A486" s="22"/>
      <c r="B486" s="25"/>
      <c r="C486" s="22" t="s">
        <v>327</v>
      </c>
      <c r="D486" s="22" t="s">
        <v>299</v>
      </c>
      <c r="E486" s="12" t="s">
        <v>520</v>
      </c>
      <c r="F486" s="22"/>
      <c r="G486" s="50" t="s">
        <v>119</v>
      </c>
      <c r="H486" s="141">
        <f t="shared" ref="H486:J487" si="134">H487</f>
        <v>657.14499999999998</v>
      </c>
      <c r="I486" s="141">
        <f t="shared" si="134"/>
        <v>800</v>
      </c>
      <c r="J486" s="141">
        <f t="shared" si="134"/>
        <v>800</v>
      </c>
    </row>
    <row r="487" spans="1:10" ht="36">
      <c r="A487" s="22"/>
      <c r="B487" s="25"/>
      <c r="C487" s="22" t="s">
        <v>327</v>
      </c>
      <c r="D487" s="22" t="s">
        <v>299</v>
      </c>
      <c r="E487" s="12" t="s">
        <v>520</v>
      </c>
      <c r="F487" s="31" t="s">
        <v>261</v>
      </c>
      <c r="G487" s="51" t="s">
        <v>676</v>
      </c>
      <c r="H487" s="141">
        <f t="shared" si="134"/>
        <v>657.14499999999998</v>
      </c>
      <c r="I487" s="141">
        <f t="shared" si="134"/>
        <v>800</v>
      </c>
      <c r="J487" s="141">
        <f t="shared" si="134"/>
        <v>800</v>
      </c>
    </row>
    <row r="488" spans="1:10" ht="24">
      <c r="A488" s="22"/>
      <c r="B488" s="25"/>
      <c r="C488" s="22" t="s">
        <v>327</v>
      </c>
      <c r="D488" s="22" t="s">
        <v>299</v>
      </c>
      <c r="E488" s="12" t="s">
        <v>520</v>
      </c>
      <c r="F488" s="22" t="s">
        <v>263</v>
      </c>
      <c r="G488" s="50" t="s">
        <v>673</v>
      </c>
      <c r="H488" s="141">
        <v>657.14499999999998</v>
      </c>
      <c r="I488" s="141">
        <v>800</v>
      </c>
      <c r="J488" s="141">
        <v>800</v>
      </c>
    </row>
    <row r="489" spans="1:10" ht="84">
      <c r="A489" s="22"/>
      <c r="B489" s="25"/>
      <c r="C489" s="22" t="s">
        <v>327</v>
      </c>
      <c r="D489" s="22" t="s">
        <v>299</v>
      </c>
      <c r="E489" s="12" t="s">
        <v>521</v>
      </c>
      <c r="F489" s="22"/>
      <c r="G489" s="50" t="s">
        <v>330</v>
      </c>
      <c r="H489" s="141">
        <f t="shared" ref="H489:J490" si="135">H490</f>
        <v>1142.855</v>
      </c>
      <c r="I489" s="141">
        <f t="shared" si="135"/>
        <v>1000</v>
      </c>
      <c r="J489" s="141">
        <f t="shared" si="135"/>
        <v>1000</v>
      </c>
    </row>
    <row r="490" spans="1:10" ht="96">
      <c r="A490" s="22"/>
      <c r="B490" s="25"/>
      <c r="C490" s="22" t="s">
        <v>327</v>
      </c>
      <c r="D490" s="22" t="s">
        <v>299</v>
      </c>
      <c r="E490" s="12" t="s">
        <v>521</v>
      </c>
      <c r="F490" s="31" t="s">
        <v>565</v>
      </c>
      <c r="G490" s="51" t="s">
        <v>566</v>
      </c>
      <c r="H490" s="141">
        <f t="shared" si="135"/>
        <v>1142.855</v>
      </c>
      <c r="I490" s="141">
        <f t="shared" si="135"/>
        <v>1000</v>
      </c>
      <c r="J490" s="141">
        <f t="shared" si="135"/>
        <v>1000</v>
      </c>
    </row>
    <row r="491" spans="1:10" ht="84">
      <c r="A491" s="22"/>
      <c r="B491" s="25"/>
      <c r="C491" s="22" t="s">
        <v>327</v>
      </c>
      <c r="D491" s="22" t="s">
        <v>299</v>
      </c>
      <c r="E491" s="12" t="s">
        <v>521</v>
      </c>
      <c r="F491" s="22">
        <v>123</v>
      </c>
      <c r="G491" s="50" t="s">
        <v>530</v>
      </c>
      <c r="H491" s="141">
        <v>1142.855</v>
      </c>
      <c r="I491" s="141">
        <v>1000</v>
      </c>
      <c r="J491" s="141">
        <v>1000</v>
      </c>
    </row>
    <row r="492" spans="1:10" ht="48">
      <c r="A492" s="22"/>
      <c r="B492" s="25"/>
      <c r="C492" s="22" t="s">
        <v>327</v>
      </c>
      <c r="D492" s="22" t="s">
        <v>299</v>
      </c>
      <c r="E492" s="12" t="s">
        <v>429</v>
      </c>
      <c r="F492" s="22"/>
      <c r="G492" s="50" t="s">
        <v>391</v>
      </c>
      <c r="H492" s="141">
        <f>H494+H497</f>
        <v>1200</v>
      </c>
      <c r="I492" s="141">
        <f>I494+I497</f>
        <v>1200</v>
      </c>
      <c r="J492" s="141">
        <f>J494+J497</f>
        <v>1200</v>
      </c>
    </row>
    <row r="493" spans="1:10" ht="60">
      <c r="A493" s="22"/>
      <c r="B493" s="25"/>
      <c r="C493" s="22" t="s">
        <v>327</v>
      </c>
      <c r="D493" s="22" t="s">
        <v>299</v>
      </c>
      <c r="E493" s="12" t="s">
        <v>542</v>
      </c>
      <c r="F493" s="22"/>
      <c r="G493" s="50" t="s">
        <v>120</v>
      </c>
      <c r="H493" s="141">
        <f>H494+H497</f>
        <v>1200</v>
      </c>
      <c r="I493" s="141">
        <f>I494+I497</f>
        <v>1200</v>
      </c>
      <c r="J493" s="141">
        <f>J494+J497</f>
        <v>1200</v>
      </c>
    </row>
    <row r="494" spans="1:10" ht="96">
      <c r="A494" s="22"/>
      <c r="B494" s="25"/>
      <c r="C494" s="22" t="s">
        <v>327</v>
      </c>
      <c r="D494" s="22" t="s">
        <v>299</v>
      </c>
      <c r="E494" s="12" t="s">
        <v>522</v>
      </c>
      <c r="F494" s="22"/>
      <c r="G494" s="50" t="s">
        <v>121</v>
      </c>
      <c r="H494" s="141">
        <f t="shared" ref="H494:J495" si="136">H495</f>
        <v>1050</v>
      </c>
      <c r="I494" s="141">
        <f t="shared" si="136"/>
        <v>1050</v>
      </c>
      <c r="J494" s="141">
        <f t="shared" si="136"/>
        <v>1050</v>
      </c>
    </row>
    <row r="495" spans="1:10" ht="96">
      <c r="A495" s="22"/>
      <c r="B495" s="25"/>
      <c r="C495" s="22" t="s">
        <v>327</v>
      </c>
      <c r="D495" s="22" t="s">
        <v>299</v>
      </c>
      <c r="E495" s="12" t="s">
        <v>522</v>
      </c>
      <c r="F495" s="31" t="s">
        <v>565</v>
      </c>
      <c r="G495" s="51" t="s">
        <v>566</v>
      </c>
      <c r="H495" s="141">
        <f t="shared" si="136"/>
        <v>1050</v>
      </c>
      <c r="I495" s="141">
        <f t="shared" si="136"/>
        <v>1050</v>
      </c>
      <c r="J495" s="141">
        <f t="shared" si="136"/>
        <v>1050</v>
      </c>
    </row>
    <row r="496" spans="1:10" ht="84">
      <c r="A496" s="22"/>
      <c r="B496" s="25"/>
      <c r="C496" s="22" t="s">
        <v>327</v>
      </c>
      <c r="D496" s="22" t="s">
        <v>299</v>
      </c>
      <c r="E496" s="12" t="s">
        <v>522</v>
      </c>
      <c r="F496" s="22">
        <v>123</v>
      </c>
      <c r="G496" s="50" t="s">
        <v>530</v>
      </c>
      <c r="H496" s="141">
        <v>1050</v>
      </c>
      <c r="I496" s="141">
        <v>1050</v>
      </c>
      <c r="J496" s="141">
        <v>1050</v>
      </c>
    </row>
    <row r="497" spans="1:10" ht="60">
      <c r="A497" s="22"/>
      <c r="B497" s="25"/>
      <c r="C497" s="22" t="s">
        <v>327</v>
      </c>
      <c r="D497" s="22" t="s">
        <v>299</v>
      </c>
      <c r="E497" s="12" t="s">
        <v>523</v>
      </c>
      <c r="F497" s="22"/>
      <c r="G497" s="50" t="s">
        <v>351</v>
      </c>
      <c r="H497" s="141">
        <f t="shared" ref="H497:J498" si="137">H498</f>
        <v>150</v>
      </c>
      <c r="I497" s="141">
        <f t="shared" si="137"/>
        <v>150</v>
      </c>
      <c r="J497" s="141">
        <f t="shared" si="137"/>
        <v>150</v>
      </c>
    </row>
    <row r="498" spans="1:10" ht="36">
      <c r="A498" s="22"/>
      <c r="B498" s="25"/>
      <c r="C498" s="22" t="s">
        <v>327</v>
      </c>
      <c r="D498" s="22" t="s">
        <v>299</v>
      </c>
      <c r="E498" s="12" t="s">
        <v>523</v>
      </c>
      <c r="F498" s="31" t="s">
        <v>261</v>
      </c>
      <c r="G498" s="51" t="s">
        <v>676</v>
      </c>
      <c r="H498" s="141">
        <f t="shared" si="137"/>
        <v>150</v>
      </c>
      <c r="I498" s="141">
        <f t="shared" si="137"/>
        <v>150</v>
      </c>
      <c r="J498" s="141">
        <f t="shared" si="137"/>
        <v>150</v>
      </c>
    </row>
    <row r="499" spans="1:10" ht="24">
      <c r="A499" s="22"/>
      <c r="B499" s="25"/>
      <c r="C499" s="22" t="s">
        <v>327</v>
      </c>
      <c r="D499" s="22" t="s">
        <v>299</v>
      </c>
      <c r="E499" s="12" t="s">
        <v>523</v>
      </c>
      <c r="F499" s="22" t="s">
        <v>263</v>
      </c>
      <c r="G499" s="50" t="s">
        <v>673</v>
      </c>
      <c r="H499" s="141">
        <v>150</v>
      </c>
      <c r="I499" s="141">
        <v>150</v>
      </c>
      <c r="J499" s="141">
        <v>150</v>
      </c>
    </row>
    <row r="500" spans="1:10">
      <c r="A500" s="22"/>
      <c r="B500" s="25"/>
      <c r="C500" s="25" t="s">
        <v>352</v>
      </c>
      <c r="D500" s="25" t="s">
        <v>253</v>
      </c>
      <c r="E500" s="26"/>
      <c r="F500" s="25"/>
      <c r="G500" s="49" t="s">
        <v>387</v>
      </c>
      <c r="H500" s="139">
        <f t="shared" ref="H500:J503" si="138">H501</f>
        <v>1881.4160000000002</v>
      </c>
      <c r="I500" s="139">
        <f t="shared" si="138"/>
        <v>1213</v>
      </c>
      <c r="J500" s="139">
        <f t="shared" si="138"/>
        <v>1213</v>
      </c>
    </row>
    <row r="501" spans="1:10" ht="24">
      <c r="A501" s="22"/>
      <c r="B501" s="25"/>
      <c r="C501" s="134" t="s">
        <v>352</v>
      </c>
      <c r="D501" s="134" t="s">
        <v>252</v>
      </c>
      <c r="E501" s="135"/>
      <c r="F501" s="134"/>
      <c r="G501" s="107" t="s">
        <v>38</v>
      </c>
      <c r="H501" s="150">
        <f t="shared" si="138"/>
        <v>1881.4160000000002</v>
      </c>
      <c r="I501" s="150">
        <f t="shared" si="138"/>
        <v>1213</v>
      </c>
      <c r="J501" s="150">
        <f t="shared" si="138"/>
        <v>1213</v>
      </c>
    </row>
    <row r="502" spans="1:10" ht="48">
      <c r="A502" s="22"/>
      <c r="B502" s="25"/>
      <c r="C502" s="22" t="s">
        <v>352</v>
      </c>
      <c r="D502" s="22" t="s">
        <v>252</v>
      </c>
      <c r="E502" s="12" t="s">
        <v>413</v>
      </c>
      <c r="F502" s="22"/>
      <c r="G502" s="50" t="s">
        <v>99</v>
      </c>
      <c r="H502" s="141">
        <f t="shared" si="138"/>
        <v>1881.4160000000002</v>
      </c>
      <c r="I502" s="141">
        <f t="shared" si="138"/>
        <v>1213</v>
      </c>
      <c r="J502" s="141">
        <f t="shared" si="138"/>
        <v>1213</v>
      </c>
    </row>
    <row r="503" spans="1:10" ht="72">
      <c r="A503" s="22"/>
      <c r="B503" s="25"/>
      <c r="C503" s="22" t="s">
        <v>352</v>
      </c>
      <c r="D503" s="22" t="s">
        <v>252</v>
      </c>
      <c r="E503" s="12" t="s">
        <v>414</v>
      </c>
      <c r="F503" s="22"/>
      <c r="G503" s="50" t="s">
        <v>359</v>
      </c>
      <c r="H503" s="141">
        <f t="shared" si="138"/>
        <v>1881.4160000000002</v>
      </c>
      <c r="I503" s="141">
        <f t="shared" si="138"/>
        <v>1213</v>
      </c>
      <c r="J503" s="141">
        <f t="shared" si="138"/>
        <v>1213</v>
      </c>
    </row>
    <row r="504" spans="1:10" ht="114" customHeight="1">
      <c r="A504" s="22"/>
      <c r="B504" s="25"/>
      <c r="C504" s="22" t="s">
        <v>352</v>
      </c>
      <c r="D504" s="22" t="s">
        <v>252</v>
      </c>
      <c r="E504" s="12" t="s">
        <v>415</v>
      </c>
      <c r="F504" s="22"/>
      <c r="G504" s="50" t="s">
        <v>161</v>
      </c>
      <c r="H504" s="141">
        <f>H508+H511+H505</f>
        <v>1881.4160000000002</v>
      </c>
      <c r="I504" s="141">
        <f>I508+I511</f>
        <v>1213</v>
      </c>
      <c r="J504" s="141">
        <f>J508+J511</f>
        <v>1213</v>
      </c>
    </row>
    <row r="505" spans="1:10" ht="71.25" customHeight="1">
      <c r="A505" s="22"/>
      <c r="B505" s="25"/>
      <c r="C505" s="22" t="s">
        <v>352</v>
      </c>
      <c r="D505" s="22" t="s">
        <v>252</v>
      </c>
      <c r="E505" s="12" t="s">
        <v>611</v>
      </c>
      <c r="F505" s="22"/>
      <c r="G505" s="50" t="s">
        <v>610</v>
      </c>
      <c r="H505" s="141">
        <f>H506</f>
        <v>781.41600000000005</v>
      </c>
      <c r="I505" s="141">
        <v>0</v>
      </c>
      <c r="J505" s="141">
        <v>0</v>
      </c>
    </row>
    <row r="506" spans="1:10" ht="66" customHeight="1">
      <c r="A506" s="22"/>
      <c r="B506" s="25"/>
      <c r="C506" s="22" t="s">
        <v>352</v>
      </c>
      <c r="D506" s="22" t="s">
        <v>252</v>
      </c>
      <c r="E506" s="12" t="s">
        <v>611</v>
      </c>
      <c r="F506" s="31" t="s">
        <v>301</v>
      </c>
      <c r="G506" s="51" t="s">
        <v>302</v>
      </c>
      <c r="H506" s="141">
        <f>H507</f>
        <v>781.41600000000005</v>
      </c>
      <c r="I506" s="141">
        <v>0</v>
      </c>
      <c r="J506" s="141">
        <v>0</v>
      </c>
    </row>
    <row r="507" spans="1:10" ht="89.25" customHeight="1">
      <c r="A507" s="22"/>
      <c r="B507" s="25"/>
      <c r="C507" s="22" t="s">
        <v>352</v>
      </c>
      <c r="D507" s="22" t="s">
        <v>252</v>
      </c>
      <c r="E507" s="12" t="s">
        <v>611</v>
      </c>
      <c r="F507" s="22">
        <v>631</v>
      </c>
      <c r="G507" s="50" t="s">
        <v>373</v>
      </c>
      <c r="H507" s="141">
        <v>781.41600000000005</v>
      </c>
      <c r="I507" s="141">
        <v>0</v>
      </c>
      <c r="J507" s="141">
        <v>0</v>
      </c>
    </row>
    <row r="508" spans="1:10" ht="60">
      <c r="A508" s="22"/>
      <c r="B508" s="25"/>
      <c r="C508" s="22" t="s">
        <v>352</v>
      </c>
      <c r="D508" s="22" t="s">
        <v>252</v>
      </c>
      <c r="E508" s="12" t="s">
        <v>524</v>
      </c>
      <c r="F508" s="22"/>
      <c r="G508" s="46" t="s">
        <v>694</v>
      </c>
      <c r="H508" s="141">
        <f t="shared" ref="H508:J509" si="139">H509</f>
        <v>800</v>
      </c>
      <c r="I508" s="141">
        <f t="shared" si="139"/>
        <v>800</v>
      </c>
      <c r="J508" s="141">
        <f t="shared" si="139"/>
        <v>800</v>
      </c>
    </row>
    <row r="509" spans="1:10" ht="48">
      <c r="A509" s="22"/>
      <c r="B509" s="25"/>
      <c r="C509" s="22" t="s">
        <v>352</v>
      </c>
      <c r="D509" s="22" t="s">
        <v>252</v>
      </c>
      <c r="E509" s="12" t="s">
        <v>524</v>
      </c>
      <c r="F509" s="34" t="s">
        <v>301</v>
      </c>
      <c r="G509" s="51" t="s">
        <v>674</v>
      </c>
      <c r="H509" s="141">
        <f t="shared" si="139"/>
        <v>800</v>
      </c>
      <c r="I509" s="141">
        <f t="shared" si="139"/>
        <v>800</v>
      </c>
      <c r="J509" s="141">
        <f t="shared" si="139"/>
        <v>800</v>
      </c>
    </row>
    <row r="510" spans="1:10" ht="48">
      <c r="A510" s="22"/>
      <c r="B510" s="25"/>
      <c r="C510" s="22" t="s">
        <v>352</v>
      </c>
      <c r="D510" s="22" t="s">
        <v>252</v>
      </c>
      <c r="E510" s="12" t="s">
        <v>524</v>
      </c>
      <c r="F510" s="22">
        <v>631</v>
      </c>
      <c r="G510" s="50" t="s">
        <v>675</v>
      </c>
      <c r="H510" s="141">
        <v>800</v>
      </c>
      <c r="I510" s="141">
        <v>800</v>
      </c>
      <c r="J510" s="141">
        <v>800</v>
      </c>
    </row>
    <row r="511" spans="1:10" ht="60">
      <c r="A511" s="22"/>
      <c r="B511" s="25"/>
      <c r="C511" s="22" t="s">
        <v>352</v>
      </c>
      <c r="D511" s="22" t="s">
        <v>252</v>
      </c>
      <c r="E511" s="12" t="s">
        <v>525</v>
      </c>
      <c r="F511" s="22"/>
      <c r="G511" s="50" t="s">
        <v>434</v>
      </c>
      <c r="H511" s="141">
        <f t="shared" ref="H511:J512" si="140">H512</f>
        <v>300</v>
      </c>
      <c r="I511" s="141">
        <f t="shared" si="140"/>
        <v>413</v>
      </c>
      <c r="J511" s="141">
        <f t="shared" si="140"/>
        <v>413</v>
      </c>
    </row>
    <row r="512" spans="1:10" ht="36">
      <c r="A512" s="22"/>
      <c r="B512" s="25"/>
      <c r="C512" s="22" t="s">
        <v>352</v>
      </c>
      <c r="D512" s="22" t="s">
        <v>252</v>
      </c>
      <c r="E512" s="12" t="s">
        <v>525</v>
      </c>
      <c r="F512" s="31" t="s">
        <v>261</v>
      </c>
      <c r="G512" s="51" t="s">
        <v>676</v>
      </c>
      <c r="H512" s="141">
        <f t="shared" si="140"/>
        <v>300</v>
      </c>
      <c r="I512" s="141">
        <f t="shared" si="140"/>
        <v>413</v>
      </c>
      <c r="J512" s="141">
        <f t="shared" si="140"/>
        <v>413</v>
      </c>
    </row>
    <row r="513" spans="1:10" ht="24">
      <c r="A513" s="22"/>
      <c r="B513" s="25"/>
      <c r="C513" s="22" t="s">
        <v>352</v>
      </c>
      <c r="D513" s="22" t="s">
        <v>252</v>
      </c>
      <c r="E513" s="12" t="s">
        <v>525</v>
      </c>
      <c r="F513" s="22" t="s">
        <v>263</v>
      </c>
      <c r="G513" s="50" t="s">
        <v>673</v>
      </c>
      <c r="H513" s="141">
        <v>300</v>
      </c>
      <c r="I513" s="141">
        <v>413</v>
      </c>
      <c r="J513" s="141">
        <v>413</v>
      </c>
    </row>
    <row r="514" spans="1:10" ht="24">
      <c r="A514" s="25">
        <v>2</v>
      </c>
      <c r="B514" s="25" t="s">
        <v>125</v>
      </c>
      <c r="C514" s="25"/>
      <c r="D514" s="25"/>
      <c r="E514" s="26"/>
      <c r="F514" s="25"/>
      <c r="G514" s="54" t="s">
        <v>126</v>
      </c>
      <c r="H514" s="139">
        <f>H516</f>
        <v>2206.9140000000002</v>
      </c>
      <c r="I514" s="139">
        <f>I516</f>
        <v>2387</v>
      </c>
      <c r="J514" s="139">
        <f>J516</f>
        <v>2387</v>
      </c>
    </row>
    <row r="515" spans="1:10">
      <c r="A515" s="25"/>
      <c r="B515" s="25"/>
      <c r="C515" s="25" t="s">
        <v>259</v>
      </c>
      <c r="D515" s="25" t="s">
        <v>253</v>
      </c>
      <c r="E515" s="22"/>
      <c r="F515" s="22"/>
      <c r="G515" s="49" t="s">
        <v>21</v>
      </c>
      <c r="H515" s="139">
        <f>H516</f>
        <v>2206.9140000000002</v>
      </c>
      <c r="I515" s="139">
        <f>I516</f>
        <v>2387</v>
      </c>
      <c r="J515" s="139">
        <f>J516</f>
        <v>2387</v>
      </c>
    </row>
    <row r="516" spans="1:10" ht="72">
      <c r="A516" s="22"/>
      <c r="B516" s="22"/>
      <c r="C516" s="108" t="s">
        <v>259</v>
      </c>
      <c r="D516" s="108" t="s">
        <v>325</v>
      </c>
      <c r="E516" s="106"/>
      <c r="F516" s="108"/>
      <c r="G516" s="107" t="s">
        <v>60</v>
      </c>
      <c r="H516" s="140">
        <f t="shared" ref="H516:J517" si="141">H517</f>
        <v>2206.9140000000002</v>
      </c>
      <c r="I516" s="140">
        <f t="shared" si="141"/>
        <v>2387</v>
      </c>
      <c r="J516" s="140">
        <f t="shared" si="141"/>
        <v>2387</v>
      </c>
    </row>
    <row r="517" spans="1:10" ht="24">
      <c r="A517" s="22"/>
      <c r="B517" s="22"/>
      <c r="C517" s="22" t="s">
        <v>259</v>
      </c>
      <c r="D517" s="22" t="s">
        <v>325</v>
      </c>
      <c r="E517" s="12" t="s">
        <v>133</v>
      </c>
      <c r="F517" s="22"/>
      <c r="G517" s="50" t="s">
        <v>69</v>
      </c>
      <c r="H517" s="141">
        <f t="shared" si="141"/>
        <v>2206.9140000000002</v>
      </c>
      <c r="I517" s="141">
        <f t="shared" si="141"/>
        <v>2387</v>
      </c>
      <c r="J517" s="141">
        <f t="shared" si="141"/>
        <v>2387</v>
      </c>
    </row>
    <row r="518" spans="1:10" ht="48">
      <c r="A518" s="22"/>
      <c r="B518" s="22"/>
      <c r="C518" s="22" t="s">
        <v>259</v>
      </c>
      <c r="D518" s="22" t="s">
        <v>325</v>
      </c>
      <c r="E518" s="12" t="s">
        <v>132</v>
      </c>
      <c r="F518" s="22"/>
      <c r="G518" s="50" t="s">
        <v>66</v>
      </c>
      <c r="H518" s="141">
        <f>H519+H526+H531</f>
        <v>2206.9140000000002</v>
      </c>
      <c r="I518" s="141">
        <f>I519+I526</f>
        <v>2387</v>
      </c>
      <c r="J518" s="141">
        <f>J519+J526</f>
        <v>2387</v>
      </c>
    </row>
    <row r="519" spans="1:10" ht="48">
      <c r="A519" s="22"/>
      <c r="B519" s="22"/>
      <c r="C519" s="22" t="s">
        <v>259</v>
      </c>
      <c r="D519" s="22" t="s">
        <v>325</v>
      </c>
      <c r="E519" s="12" t="s">
        <v>439</v>
      </c>
      <c r="F519" s="22"/>
      <c r="G519" s="50" t="s">
        <v>561</v>
      </c>
      <c r="H519" s="141">
        <f>H520+H524</f>
        <v>1313.039</v>
      </c>
      <c r="I519" s="141">
        <f>I520+I524</f>
        <v>1971</v>
      </c>
      <c r="J519" s="141">
        <f>J520+J524</f>
        <v>1971</v>
      </c>
    </row>
    <row r="520" spans="1:10" ht="96">
      <c r="A520" s="22"/>
      <c r="B520" s="22"/>
      <c r="C520" s="22" t="s">
        <v>259</v>
      </c>
      <c r="D520" s="22" t="s">
        <v>325</v>
      </c>
      <c r="E520" s="12" t="s">
        <v>439</v>
      </c>
      <c r="F520" s="31" t="s">
        <v>565</v>
      </c>
      <c r="G520" s="51" t="s">
        <v>566</v>
      </c>
      <c r="H520" s="141">
        <f>H521+H522+H523</f>
        <v>1269.3389999999999</v>
      </c>
      <c r="I520" s="141">
        <f>I521+I522+I523</f>
        <v>1929</v>
      </c>
      <c r="J520" s="141">
        <f>J521+J522+J523</f>
        <v>1929</v>
      </c>
    </row>
    <row r="521" spans="1:10" ht="36">
      <c r="A521" s="22"/>
      <c r="B521" s="22"/>
      <c r="C521" s="22" t="s">
        <v>259</v>
      </c>
      <c r="D521" s="22" t="s">
        <v>325</v>
      </c>
      <c r="E521" s="12" t="s">
        <v>439</v>
      </c>
      <c r="F521" s="32" t="s">
        <v>567</v>
      </c>
      <c r="G521" s="52" t="s">
        <v>179</v>
      </c>
      <c r="H521" s="141">
        <v>819.63</v>
      </c>
      <c r="I521" s="141">
        <v>1162</v>
      </c>
      <c r="J521" s="141">
        <v>1162</v>
      </c>
    </row>
    <row r="522" spans="1:10" ht="48">
      <c r="A522" s="22"/>
      <c r="B522" s="22"/>
      <c r="C522" s="22" t="s">
        <v>259</v>
      </c>
      <c r="D522" s="22" t="s">
        <v>325</v>
      </c>
      <c r="E522" s="12" t="s">
        <v>439</v>
      </c>
      <c r="F522" s="32" t="s">
        <v>568</v>
      </c>
      <c r="G522" s="52" t="s">
        <v>180</v>
      </c>
      <c r="H522" s="141">
        <v>155.26300000000001</v>
      </c>
      <c r="I522" s="141">
        <v>320</v>
      </c>
      <c r="J522" s="141">
        <v>320</v>
      </c>
    </row>
    <row r="523" spans="1:10" ht="72">
      <c r="A523" s="22"/>
      <c r="B523" s="22"/>
      <c r="C523" s="22" t="s">
        <v>259</v>
      </c>
      <c r="D523" s="22" t="s">
        <v>325</v>
      </c>
      <c r="E523" s="12" t="s">
        <v>439</v>
      </c>
      <c r="F523" s="32">
        <v>129</v>
      </c>
      <c r="G523" s="52" t="s">
        <v>181</v>
      </c>
      <c r="H523" s="141">
        <v>294.44600000000003</v>
      </c>
      <c r="I523" s="141">
        <v>447</v>
      </c>
      <c r="J523" s="141">
        <v>447</v>
      </c>
    </row>
    <row r="524" spans="1:10" ht="36">
      <c r="A524" s="22"/>
      <c r="B524" s="22"/>
      <c r="C524" s="22" t="s">
        <v>259</v>
      </c>
      <c r="D524" s="22" t="s">
        <v>325</v>
      </c>
      <c r="E524" s="12" t="s">
        <v>439</v>
      </c>
      <c r="F524" s="31" t="s">
        <v>261</v>
      </c>
      <c r="G524" s="51" t="s">
        <v>676</v>
      </c>
      <c r="H524" s="141">
        <f>H525</f>
        <v>43.7</v>
      </c>
      <c r="I524" s="141">
        <f>I525</f>
        <v>42</v>
      </c>
      <c r="J524" s="141">
        <f>J525</f>
        <v>42</v>
      </c>
    </row>
    <row r="525" spans="1:10" ht="24">
      <c r="A525" s="22"/>
      <c r="B525" s="22"/>
      <c r="C525" s="22" t="s">
        <v>259</v>
      </c>
      <c r="D525" s="22" t="s">
        <v>325</v>
      </c>
      <c r="E525" s="12" t="s">
        <v>439</v>
      </c>
      <c r="F525" s="22" t="s">
        <v>263</v>
      </c>
      <c r="G525" s="50" t="s">
        <v>673</v>
      </c>
      <c r="H525" s="141">
        <v>43.7</v>
      </c>
      <c r="I525" s="141">
        <v>42</v>
      </c>
      <c r="J525" s="141">
        <v>42</v>
      </c>
    </row>
    <row r="526" spans="1:10" ht="72">
      <c r="A526" s="22"/>
      <c r="B526" s="22"/>
      <c r="C526" s="22" t="s">
        <v>259</v>
      </c>
      <c r="D526" s="22" t="s">
        <v>325</v>
      </c>
      <c r="E526" s="12" t="s">
        <v>437</v>
      </c>
      <c r="F526" s="22"/>
      <c r="G526" s="52" t="s">
        <v>55</v>
      </c>
      <c r="H526" s="141">
        <f>H527</f>
        <v>274.62</v>
      </c>
      <c r="I526" s="141">
        <f>I527</f>
        <v>416</v>
      </c>
      <c r="J526" s="141">
        <f>J527</f>
        <v>416</v>
      </c>
    </row>
    <row r="527" spans="1:10" ht="96">
      <c r="A527" s="22"/>
      <c r="B527" s="22"/>
      <c r="C527" s="22" t="s">
        <v>259</v>
      </c>
      <c r="D527" s="22" t="s">
        <v>325</v>
      </c>
      <c r="E527" s="12" t="s">
        <v>437</v>
      </c>
      <c r="F527" s="31" t="s">
        <v>565</v>
      </c>
      <c r="G527" s="51" t="s">
        <v>566</v>
      </c>
      <c r="H527" s="141">
        <f>H528+H530+H529</f>
        <v>274.62</v>
      </c>
      <c r="I527" s="141">
        <f>I528+I530+I529</f>
        <v>416</v>
      </c>
      <c r="J527" s="141">
        <f>J528+J530+J529</f>
        <v>416</v>
      </c>
    </row>
    <row r="528" spans="1:10" ht="36">
      <c r="A528" s="22"/>
      <c r="B528" s="22"/>
      <c r="C528" s="22" t="s">
        <v>259</v>
      </c>
      <c r="D528" s="22" t="s">
        <v>325</v>
      </c>
      <c r="E528" s="12" t="s">
        <v>437</v>
      </c>
      <c r="F528" s="32" t="s">
        <v>567</v>
      </c>
      <c r="G528" s="52" t="s">
        <v>179</v>
      </c>
      <c r="H528" s="141">
        <v>152.488</v>
      </c>
      <c r="I528" s="141">
        <v>255</v>
      </c>
      <c r="J528" s="141">
        <v>255</v>
      </c>
    </row>
    <row r="529" spans="1:12" ht="24">
      <c r="A529" s="22"/>
      <c r="B529" s="22"/>
      <c r="C529" s="22" t="s">
        <v>259</v>
      </c>
      <c r="D529" s="22" t="s">
        <v>325</v>
      </c>
      <c r="E529" s="12" t="s">
        <v>437</v>
      </c>
      <c r="F529" s="32" t="s">
        <v>568</v>
      </c>
      <c r="G529" s="52" t="s">
        <v>569</v>
      </c>
      <c r="H529" s="141">
        <v>62.575000000000003</v>
      </c>
      <c r="I529" s="141">
        <v>64</v>
      </c>
      <c r="J529" s="141">
        <v>64</v>
      </c>
    </row>
    <row r="530" spans="1:12" ht="72">
      <c r="A530" s="22"/>
      <c r="B530" s="22"/>
      <c r="C530" s="22" t="s">
        <v>259</v>
      </c>
      <c r="D530" s="22" t="s">
        <v>325</v>
      </c>
      <c r="E530" s="12" t="s">
        <v>437</v>
      </c>
      <c r="F530" s="32">
        <v>129</v>
      </c>
      <c r="G530" s="52" t="s">
        <v>181</v>
      </c>
      <c r="H530" s="141">
        <v>59.557000000000002</v>
      </c>
      <c r="I530" s="141">
        <v>97</v>
      </c>
      <c r="J530" s="141">
        <v>97</v>
      </c>
      <c r="K530" s="95"/>
      <c r="L530" s="95"/>
    </row>
    <row r="531" spans="1:12" ht="60">
      <c r="A531" s="22"/>
      <c r="B531" s="22"/>
      <c r="C531" s="22" t="s">
        <v>259</v>
      </c>
      <c r="D531" s="22" t="s">
        <v>325</v>
      </c>
      <c r="E531" s="12" t="s">
        <v>742</v>
      </c>
      <c r="F531" s="32"/>
      <c r="G531" s="170" t="s">
        <v>741</v>
      </c>
      <c r="H531" s="141">
        <f>H532+H533</f>
        <v>619.255</v>
      </c>
      <c r="I531" s="141">
        <v>0</v>
      </c>
      <c r="J531" s="141">
        <v>0</v>
      </c>
      <c r="K531" s="95"/>
      <c r="L531" s="95"/>
    </row>
    <row r="532" spans="1:12" ht="36">
      <c r="A532" s="22"/>
      <c r="B532" s="22"/>
      <c r="C532" s="22" t="s">
        <v>259</v>
      </c>
      <c r="D532" s="22" t="s">
        <v>325</v>
      </c>
      <c r="E532" s="12" t="s">
        <v>742</v>
      </c>
      <c r="F532" s="32" t="s">
        <v>567</v>
      </c>
      <c r="G532" s="52" t="s">
        <v>179</v>
      </c>
      <c r="H532" s="141">
        <v>475.55500000000001</v>
      </c>
      <c r="I532" s="141">
        <v>0</v>
      </c>
      <c r="J532" s="141">
        <v>0</v>
      </c>
      <c r="K532" s="95"/>
      <c r="L532" s="95"/>
    </row>
    <row r="533" spans="1:12" ht="72">
      <c r="A533" s="22"/>
      <c r="B533" s="22"/>
      <c r="C533" s="22" t="s">
        <v>259</v>
      </c>
      <c r="D533" s="22" t="s">
        <v>325</v>
      </c>
      <c r="E533" s="12" t="s">
        <v>742</v>
      </c>
      <c r="F533" s="32">
        <v>129</v>
      </c>
      <c r="G533" s="52" t="s">
        <v>181</v>
      </c>
      <c r="H533" s="141">
        <v>143.69999999999999</v>
      </c>
      <c r="I533" s="141">
        <v>0</v>
      </c>
      <c r="J533" s="141">
        <v>0</v>
      </c>
      <c r="K533" s="95"/>
      <c r="L533" s="95"/>
    </row>
    <row r="534" spans="1:12" ht="48">
      <c r="A534" s="25">
        <v>3</v>
      </c>
      <c r="B534" s="25">
        <v>619</v>
      </c>
      <c r="C534" s="22"/>
      <c r="D534" s="22"/>
      <c r="E534" s="12"/>
      <c r="F534" s="22"/>
      <c r="G534" s="54" t="s">
        <v>127</v>
      </c>
      <c r="H534" s="139">
        <f>H535+H566</f>
        <v>10785.872000000001</v>
      </c>
      <c r="I534" s="139">
        <f>I535+I567</f>
        <v>9070.9999999999982</v>
      </c>
      <c r="J534" s="139">
        <f>J535+J567</f>
        <v>9070.9999999999982</v>
      </c>
      <c r="K534" s="98"/>
      <c r="L534" s="101"/>
    </row>
    <row r="535" spans="1:12">
      <c r="A535" s="22"/>
      <c r="B535" s="25"/>
      <c r="C535" s="25" t="s">
        <v>259</v>
      </c>
      <c r="D535" s="25" t="s">
        <v>253</v>
      </c>
      <c r="E535" s="26"/>
      <c r="F535" s="25"/>
      <c r="G535" s="49" t="s">
        <v>21</v>
      </c>
      <c r="H535" s="139">
        <f t="shared" ref="H535:J536" si="142">H536</f>
        <v>10280.602000000001</v>
      </c>
      <c r="I535" s="139">
        <f t="shared" si="142"/>
        <v>8306.9999999999982</v>
      </c>
      <c r="J535" s="139">
        <f t="shared" si="142"/>
        <v>8306.9999999999982</v>
      </c>
      <c r="K535" s="95"/>
      <c r="L535" s="95"/>
    </row>
    <row r="536" spans="1:12" ht="24">
      <c r="A536" s="22"/>
      <c r="B536" s="25"/>
      <c r="C536" s="134" t="s">
        <v>259</v>
      </c>
      <c r="D536" s="134" t="s">
        <v>23</v>
      </c>
      <c r="E536" s="135"/>
      <c r="F536" s="134"/>
      <c r="G536" s="107" t="s">
        <v>24</v>
      </c>
      <c r="H536" s="150">
        <f>H537</f>
        <v>10280.602000000001</v>
      </c>
      <c r="I536" s="150">
        <f t="shared" si="142"/>
        <v>8306.9999999999982</v>
      </c>
      <c r="J536" s="150">
        <f t="shared" si="142"/>
        <v>8306.9999999999982</v>
      </c>
      <c r="K536" s="95"/>
      <c r="L536" s="95"/>
    </row>
    <row r="537" spans="1:12" ht="24">
      <c r="A537" s="22"/>
      <c r="B537" s="22"/>
      <c r="C537" s="22" t="s">
        <v>259</v>
      </c>
      <c r="D537" s="22" t="s">
        <v>23</v>
      </c>
      <c r="E537" s="12" t="s">
        <v>133</v>
      </c>
      <c r="F537" s="22"/>
      <c r="G537" s="50" t="s">
        <v>69</v>
      </c>
      <c r="H537" s="141">
        <f>H538+H551</f>
        <v>10280.602000000001</v>
      </c>
      <c r="I537" s="141">
        <f>I538+I551</f>
        <v>8306.9999999999982</v>
      </c>
      <c r="J537" s="141">
        <f>J538+J551</f>
        <v>8306.9999999999982</v>
      </c>
    </row>
    <row r="538" spans="1:12" ht="48">
      <c r="A538" s="22"/>
      <c r="B538" s="22"/>
      <c r="C538" s="22" t="s">
        <v>259</v>
      </c>
      <c r="D538" s="22" t="s">
        <v>23</v>
      </c>
      <c r="E538" s="12" t="s">
        <v>132</v>
      </c>
      <c r="F538" s="22"/>
      <c r="G538" s="50" t="s">
        <v>66</v>
      </c>
      <c r="H538" s="141">
        <f>H539+H546</f>
        <v>9208.5720000000001</v>
      </c>
      <c r="I538" s="141">
        <f>I539+I546</f>
        <v>7688.6999999999989</v>
      </c>
      <c r="J538" s="141">
        <f>J539+J546</f>
        <v>7688.6999999999989</v>
      </c>
    </row>
    <row r="539" spans="1:12" ht="48">
      <c r="A539" s="22"/>
      <c r="B539" s="22"/>
      <c r="C539" s="22" t="s">
        <v>259</v>
      </c>
      <c r="D539" s="22" t="s">
        <v>23</v>
      </c>
      <c r="E539" s="12" t="s">
        <v>343</v>
      </c>
      <c r="F539" s="22"/>
      <c r="G539" s="50" t="s">
        <v>134</v>
      </c>
      <c r="H539" s="141">
        <f>H540+H544</f>
        <v>4979.6000000000004</v>
      </c>
      <c r="I539" s="141">
        <f>I540+I544</f>
        <v>3923.7999999999997</v>
      </c>
      <c r="J539" s="141">
        <f>J540+J544</f>
        <v>3923.7999999999997</v>
      </c>
    </row>
    <row r="540" spans="1:12" ht="96">
      <c r="A540" s="22"/>
      <c r="B540" s="22"/>
      <c r="C540" s="22" t="s">
        <v>259</v>
      </c>
      <c r="D540" s="22" t="s">
        <v>23</v>
      </c>
      <c r="E540" s="12" t="s">
        <v>343</v>
      </c>
      <c r="F540" s="31" t="s">
        <v>565</v>
      </c>
      <c r="G540" s="51" t="s">
        <v>566</v>
      </c>
      <c r="H540" s="141">
        <f>H541+H542+H543</f>
        <v>4764.6000000000004</v>
      </c>
      <c r="I540" s="141">
        <f>I541+I542+I543</f>
        <v>3708.7999999999997</v>
      </c>
      <c r="J540" s="141">
        <f>J541+J542+J543</f>
        <v>3708.7999999999997</v>
      </c>
    </row>
    <row r="541" spans="1:12" ht="36">
      <c r="A541" s="22"/>
      <c r="B541" s="22"/>
      <c r="C541" s="22" t="s">
        <v>259</v>
      </c>
      <c r="D541" s="22" t="s">
        <v>23</v>
      </c>
      <c r="E541" s="12" t="s">
        <v>343</v>
      </c>
      <c r="F541" s="32" t="s">
        <v>567</v>
      </c>
      <c r="G541" s="52" t="s">
        <v>179</v>
      </c>
      <c r="H541" s="141">
        <v>3080.17</v>
      </c>
      <c r="I541" s="141">
        <v>2241.6999999999998</v>
      </c>
      <c r="J541" s="141">
        <v>2241.6999999999998</v>
      </c>
    </row>
    <row r="542" spans="1:12" ht="24">
      <c r="A542" s="22"/>
      <c r="B542" s="22"/>
      <c r="C542" s="22" t="s">
        <v>259</v>
      </c>
      <c r="D542" s="22" t="s">
        <v>23</v>
      </c>
      <c r="E542" s="12" t="s">
        <v>343</v>
      </c>
      <c r="F542" s="32" t="s">
        <v>568</v>
      </c>
      <c r="G542" s="52" t="s">
        <v>569</v>
      </c>
      <c r="H542" s="141">
        <v>579.5</v>
      </c>
      <c r="I542" s="141">
        <v>607.1</v>
      </c>
      <c r="J542" s="141">
        <v>607.1</v>
      </c>
    </row>
    <row r="543" spans="1:12" ht="72">
      <c r="A543" s="22"/>
      <c r="B543" s="22"/>
      <c r="C543" s="22" t="s">
        <v>259</v>
      </c>
      <c r="D543" s="22" t="s">
        <v>23</v>
      </c>
      <c r="E543" s="12" t="s">
        <v>343</v>
      </c>
      <c r="F543" s="32">
        <v>129</v>
      </c>
      <c r="G543" s="52" t="s">
        <v>181</v>
      </c>
      <c r="H543" s="141">
        <v>1104.93</v>
      </c>
      <c r="I543" s="141">
        <v>860</v>
      </c>
      <c r="J543" s="141">
        <v>860</v>
      </c>
    </row>
    <row r="544" spans="1:12" ht="36">
      <c r="A544" s="22"/>
      <c r="B544" s="22"/>
      <c r="C544" s="22" t="s">
        <v>259</v>
      </c>
      <c r="D544" s="22" t="s">
        <v>23</v>
      </c>
      <c r="E544" s="12" t="s">
        <v>343</v>
      </c>
      <c r="F544" s="31" t="s">
        <v>261</v>
      </c>
      <c r="G544" s="51" t="s">
        <v>676</v>
      </c>
      <c r="H544" s="141">
        <f>H545</f>
        <v>215</v>
      </c>
      <c r="I544" s="141">
        <f>I545</f>
        <v>215</v>
      </c>
      <c r="J544" s="141">
        <f>J545</f>
        <v>215</v>
      </c>
    </row>
    <row r="545" spans="1:15" ht="24">
      <c r="A545" s="22"/>
      <c r="B545" s="22"/>
      <c r="C545" s="22" t="s">
        <v>259</v>
      </c>
      <c r="D545" s="22" t="s">
        <v>23</v>
      </c>
      <c r="E545" s="12" t="s">
        <v>343</v>
      </c>
      <c r="F545" s="22" t="s">
        <v>263</v>
      </c>
      <c r="G545" s="50" t="s">
        <v>673</v>
      </c>
      <c r="H545" s="141">
        <v>215</v>
      </c>
      <c r="I545" s="141">
        <v>215</v>
      </c>
      <c r="J545" s="141">
        <v>215</v>
      </c>
    </row>
    <row r="546" spans="1:15" ht="72">
      <c r="A546" s="22"/>
      <c r="B546" s="22"/>
      <c r="C546" s="22" t="s">
        <v>259</v>
      </c>
      <c r="D546" s="22" t="s">
        <v>23</v>
      </c>
      <c r="E546" s="12" t="s">
        <v>345</v>
      </c>
      <c r="F546" s="32"/>
      <c r="G546" s="52" t="s">
        <v>529</v>
      </c>
      <c r="H546" s="141">
        <f>H548+H549+H550</f>
        <v>4228.9719999999998</v>
      </c>
      <c r="I546" s="141">
        <f>I548+I549+I550</f>
        <v>3764.8999999999996</v>
      </c>
      <c r="J546" s="141">
        <f>J548+J549+J550</f>
        <v>3764.8999999999996</v>
      </c>
      <c r="K546" s="154"/>
      <c r="L546" s="154"/>
      <c r="M546" s="154"/>
      <c r="N546" s="154"/>
      <c r="O546" s="154"/>
    </row>
    <row r="547" spans="1:15" ht="96">
      <c r="A547" s="22"/>
      <c r="B547" s="22"/>
      <c r="C547" s="22" t="s">
        <v>259</v>
      </c>
      <c r="D547" s="22" t="s">
        <v>23</v>
      </c>
      <c r="E547" s="12" t="s">
        <v>345</v>
      </c>
      <c r="F547" s="31" t="s">
        <v>565</v>
      </c>
      <c r="G547" s="51" t="s">
        <v>566</v>
      </c>
      <c r="H547" s="141">
        <f>H548+H549+H550</f>
        <v>4228.9719999999998</v>
      </c>
      <c r="I547" s="141">
        <f>I548+I549+I550</f>
        <v>3764.8999999999996</v>
      </c>
      <c r="J547" s="141">
        <f>J548+J549+J550</f>
        <v>3764.8999999999996</v>
      </c>
    </row>
    <row r="548" spans="1:15" ht="36">
      <c r="A548" s="22"/>
      <c r="B548" s="22"/>
      <c r="C548" s="22" t="s">
        <v>259</v>
      </c>
      <c r="D548" s="22" t="s">
        <v>23</v>
      </c>
      <c r="E548" s="12" t="s">
        <v>345</v>
      </c>
      <c r="F548" s="32" t="s">
        <v>567</v>
      </c>
      <c r="G548" s="52" t="s">
        <v>179</v>
      </c>
      <c r="H548" s="141">
        <v>2611.625</v>
      </c>
      <c r="I548" s="141">
        <v>2295</v>
      </c>
      <c r="J548" s="141">
        <v>2295</v>
      </c>
    </row>
    <row r="549" spans="1:15" ht="24">
      <c r="A549" s="22"/>
      <c r="B549" s="22"/>
      <c r="C549" s="22" t="s">
        <v>259</v>
      </c>
      <c r="D549" s="22" t="s">
        <v>23</v>
      </c>
      <c r="E549" s="12" t="s">
        <v>345</v>
      </c>
      <c r="F549" s="32" t="s">
        <v>568</v>
      </c>
      <c r="G549" s="52" t="s">
        <v>569</v>
      </c>
      <c r="H549" s="141">
        <v>636.4</v>
      </c>
      <c r="I549" s="141">
        <v>596.6</v>
      </c>
      <c r="J549" s="141">
        <v>596.6</v>
      </c>
    </row>
    <row r="550" spans="1:15" ht="72">
      <c r="A550" s="22"/>
      <c r="B550" s="22"/>
      <c r="C550" s="22" t="s">
        <v>259</v>
      </c>
      <c r="D550" s="22" t="s">
        <v>23</v>
      </c>
      <c r="E550" s="12" t="s">
        <v>345</v>
      </c>
      <c r="F550" s="32">
        <v>129</v>
      </c>
      <c r="G550" s="52" t="s">
        <v>181</v>
      </c>
      <c r="H550" s="141">
        <v>980.947</v>
      </c>
      <c r="I550" s="141">
        <v>873.3</v>
      </c>
      <c r="J550" s="141">
        <v>873.3</v>
      </c>
    </row>
    <row r="551" spans="1:15" ht="48">
      <c r="A551" s="22"/>
      <c r="B551" s="22"/>
      <c r="C551" s="12" t="s">
        <v>259</v>
      </c>
      <c r="D551" s="12">
        <v>13</v>
      </c>
      <c r="E551" s="12" t="s">
        <v>406</v>
      </c>
      <c r="F551" s="22"/>
      <c r="G551" s="50" t="s">
        <v>407</v>
      </c>
      <c r="H551" s="141">
        <f>H552+H563+H555+H560</f>
        <v>1072.03</v>
      </c>
      <c r="I551" s="141">
        <f>I552+I563</f>
        <v>618.29999999999995</v>
      </c>
      <c r="J551" s="141">
        <f>J552+J563</f>
        <v>618.29999999999995</v>
      </c>
    </row>
    <row r="552" spans="1:15" ht="48">
      <c r="A552" s="22"/>
      <c r="B552" s="22"/>
      <c r="C552" s="12" t="s">
        <v>259</v>
      </c>
      <c r="D552" s="12">
        <v>13</v>
      </c>
      <c r="E552" s="12" t="s">
        <v>443</v>
      </c>
      <c r="F552" s="22"/>
      <c r="G552" s="50" t="s">
        <v>408</v>
      </c>
      <c r="H552" s="151">
        <f t="shared" ref="H552:J553" si="143">H553</f>
        <v>367.49</v>
      </c>
      <c r="I552" s="151">
        <f t="shared" si="143"/>
        <v>205.5</v>
      </c>
      <c r="J552" s="151">
        <f t="shared" si="143"/>
        <v>205.5</v>
      </c>
    </row>
    <row r="553" spans="1:15" ht="36">
      <c r="A553" s="22"/>
      <c r="B553" s="22"/>
      <c r="C553" s="12" t="s">
        <v>259</v>
      </c>
      <c r="D553" s="12">
        <v>13</v>
      </c>
      <c r="E553" s="12" t="s">
        <v>443</v>
      </c>
      <c r="F553" s="31" t="s">
        <v>261</v>
      </c>
      <c r="G553" s="51" t="s">
        <v>676</v>
      </c>
      <c r="H553" s="151">
        <f t="shared" si="143"/>
        <v>367.49</v>
      </c>
      <c r="I553" s="151">
        <f t="shared" si="143"/>
        <v>205.5</v>
      </c>
      <c r="J553" s="151">
        <f t="shared" si="143"/>
        <v>205.5</v>
      </c>
    </row>
    <row r="554" spans="1:15" ht="24">
      <c r="A554" s="22"/>
      <c r="B554" s="22"/>
      <c r="C554" s="12" t="s">
        <v>259</v>
      </c>
      <c r="D554" s="12">
        <v>13</v>
      </c>
      <c r="E554" s="12" t="s">
        <v>443</v>
      </c>
      <c r="F554" s="22" t="s">
        <v>263</v>
      </c>
      <c r="G554" s="50" t="s">
        <v>673</v>
      </c>
      <c r="H554" s="151">
        <v>367.49</v>
      </c>
      <c r="I554" s="151">
        <v>205.5</v>
      </c>
      <c r="J554" s="151">
        <v>205.5</v>
      </c>
    </row>
    <row r="555" spans="1:15" ht="24">
      <c r="A555" s="22"/>
      <c r="B555" s="22"/>
      <c r="C555" s="12" t="s">
        <v>259</v>
      </c>
      <c r="D555" s="12">
        <v>13</v>
      </c>
      <c r="E555" s="12" t="s">
        <v>527</v>
      </c>
      <c r="F555" s="22"/>
      <c r="G555" s="50" t="s">
        <v>409</v>
      </c>
      <c r="H555" s="151">
        <f>H556+H558</f>
        <v>68.009999999999991</v>
      </c>
      <c r="I555" s="151">
        <f t="shared" ref="I555:J555" si="144">I558</f>
        <v>0</v>
      </c>
      <c r="J555" s="151">
        <f t="shared" si="144"/>
        <v>0</v>
      </c>
    </row>
    <row r="556" spans="1:15" ht="36">
      <c r="A556" s="22"/>
      <c r="B556" s="22"/>
      <c r="C556" s="12" t="s">
        <v>259</v>
      </c>
      <c r="D556" s="12">
        <v>13</v>
      </c>
      <c r="E556" s="12" t="s">
        <v>527</v>
      </c>
      <c r="F556" s="31" t="s">
        <v>261</v>
      </c>
      <c r="G556" s="51" t="s">
        <v>676</v>
      </c>
      <c r="H556" s="151">
        <f>H557</f>
        <v>60.01</v>
      </c>
      <c r="I556" s="151">
        <f t="shared" ref="I556:J556" si="145">I557</f>
        <v>0</v>
      </c>
      <c r="J556" s="151">
        <f t="shared" si="145"/>
        <v>0</v>
      </c>
    </row>
    <row r="557" spans="1:15" ht="24">
      <c r="A557" s="22"/>
      <c r="B557" s="22"/>
      <c r="C557" s="12" t="s">
        <v>259</v>
      </c>
      <c r="D557" s="12">
        <v>13</v>
      </c>
      <c r="E557" s="12" t="s">
        <v>527</v>
      </c>
      <c r="F557" s="22" t="s">
        <v>263</v>
      </c>
      <c r="G557" s="50" t="s">
        <v>673</v>
      </c>
      <c r="H557" s="151">
        <v>60.01</v>
      </c>
      <c r="I557" s="151">
        <v>0</v>
      </c>
      <c r="J557" s="151">
        <v>0</v>
      </c>
    </row>
    <row r="558" spans="1:15">
      <c r="A558" s="22"/>
      <c r="B558" s="22"/>
      <c r="C558" s="12" t="s">
        <v>259</v>
      </c>
      <c r="D558" s="12">
        <v>13</v>
      </c>
      <c r="E558" s="12" t="s">
        <v>527</v>
      </c>
      <c r="F558" s="31" t="s">
        <v>267</v>
      </c>
      <c r="G558" s="51" t="s">
        <v>268</v>
      </c>
      <c r="H558" s="151">
        <f>H559</f>
        <v>8</v>
      </c>
      <c r="I558" s="151">
        <f t="shared" ref="I558:J558" si="146">I559</f>
        <v>0</v>
      </c>
      <c r="J558" s="151">
        <f t="shared" si="146"/>
        <v>0</v>
      </c>
    </row>
    <row r="559" spans="1:15" ht="48">
      <c r="A559" s="22"/>
      <c r="B559" s="22"/>
      <c r="C559" s="12" t="s">
        <v>259</v>
      </c>
      <c r="D559" s="12">
        <v>13</v>
      </c>
      <c r="E559" s="12" t="s">
        <v>527</v>
      </c>
      <c r="F559" s="22">
        <v>831</v>
      </c>
      <c r="G559" s="50" t="s">
        <v>557</v>
      </c>
      <c r="H559" s="151">
        <v>8</v>
      </c>
      <c r="I559" s="151">
        <v>0</v>
      </c>
      <c r="J559" s="151">
        <v>0</v>
      </c>
    </row>
    <row r="560" spans="1:15" ht="48">
      <c r="A560" s="22"/>
      <c r="B560" s="22"/>
      <c r="C560" s="12" t="s">
        <v>259</v>
      </c>
      <c r="D560" s="12">
        <v>13</v>
      </c>
      <c r="E560" s="12" t="s">
        <v>2</v>
      </c>
      <c r="F560" s="22"/>
      <c r="G560" s="50" t="s">
        <v>296</v>
      </c>
      <c r="H560" s="151">
        <f>H561</f>
        <v>171.2</v>
      </c>
      <c r="I560" s="151">
        <f t="shared" ref="I560:J560" si="147">I561</f>
        <v>0</v>
      </c>
      <c r="J560" s="151">
        <f t="shared" si="147"/>
        <v>0</v>
      </c>
    </row>
    <row r="561" spans="1:10" ht="36">
      <c r="A561" s="22"/>
      <c r="B561" s="22"/>
      <c r="C561" s="12" t="s">
        <v>259</v>
      </c>
      <c r="D561" s="12">
        <v>13</v>
      </c>
      <c r="E561" s="12" t="s">
        <v>2</v>
      </c>
      <c r="F561" s="31" t="s">
        <v>261</v>
      </c>
      <c r="G561" s="51" t="s">
        <v>676</v>
      </c>
      <c r="H561" s="151">
        <f>H562</f>
        <v>171.2</v>
      </c>
      <c r="I561" s="151">
        <f t="shared" ref="I561:J561" si="148">I562</f>
        <v>0</v>
      </c>
      <c r="J561" s="151">
        <f t="shared" si="148"/>
        <v>0</v>
      </c>
    </row>
    <row r="562" spans="1:10" ht="24">
      <c r="A562" s="22"/>
      <c r="B562" s="22"/>
      <c r="C562" s="12" t="s">
        <v>259</v>
      </c>
      <c r="D562" s="12">
        <v>13</v>
      </c>
      <c r="E562" s="12" t="s">
        <v>2</v>
      </c>
      <c r="F562" s="22" t="s">
        <v>263</v>
      </c>
      <c r="G562" s="50" t="s">
        <v>673</v>
      </c>
      <c r="H562" s="151">
        <v>171.2</v>
      </c>
      <c r="I562" s="151">
        <v>0</v>
      </c>
      <c r="J562" s="151">
        <v>0</v>
      </c>
    </row>
    <row r="563" spans="1:10" ht="60">
      <c r="A563" s="22"/>
      <c r="B563" s="22"/>
      <c r="C563" s="12" t="s">
        <v>259</v>
      </c>
      <c r="D563" s="12">
        <v>13</v>
      </c>
      <c r="E563" s="33" t="s">
        <v>665</v>
      </c>
      <c r="F563" s="12"/>
      <c r="G563" s="50" t="s">
        <v>666</v>
      </c>
      <c r="H563" s="151">
        <f t="shared" ref="H563:J564" si="149">H564</f>
        <v>465.33</v>
      </c>
      <c r="I563" s="151">
        <f t="shared" si="149"/>
        <v>412.8</v>
      </c>
      <c r="J563" s="151">
        <f t="shared" si="149"/>
        <v>412.8</v>
      </c>
    </row>
    <row r="564" spans="1:10" ht="36">
      <c r="A564" s="22"/>
      <c r="B564" s="22"/>
      <c r="C564" s="12" t="s">
        <v>259</v>
      </c>
      <c r="D564" s="12">
        <v>13</v>
      </c>
      <c r="E564" s="33" t="s">
        <v>665</v>
      </c>
      <c r="F564" s="31" t="s">
        <v>261</v>
      </c>
      <c r="G564" s="51" t="s">
        <v>676</v>
      </c>
      <c r="H564" s="151">
        <f t="shared" si="149"/>
        <v>465.33</v>
      </c>
      <c r="I564" s="151">
        <f t="shared" si="149"/>
        <v>412.8</v>
      </c>
      <c r="J564" s="151">
        <f t="shared" si="149"/>
        <v>412.8</v>
      </c>
    </row>
    <row r="565" spans="1:10" ht="24">
      <c r="A565" s="22"/>
      <c r="B565" s="22"/>
      <c r="C565" s="12" t="s">
        <v>259</v>
      </c>
      <c r="D565" s="12">
        <v>13</v>
      </c>
      <c r="E565" s="33" t="s">
        <v>665</v>
      </c>
      <c r="F565" s="22" t="s">
        <v>263</v>
      </c>
      <c r="G565" s="50" t="s">
        <v>673</v>
      </c>
      <c r="H565" s="151">
        <v>465.33</v>
      </c>
      <c r="I565" s="151">
        <v>412.8</v>
      </c>
      <c r="J565" s="151">
        <v>412.8</v>
      </c>
    </row>
    <row r="566" spans="1:10">
      <c r="A566" s="22"/>
      <c r="B566" s="22"/>
      <c r="C566" s="25" t="s">
        <v>252</v>
      </c>
      <c r="D566" s="25" t="s">
        <v>253</v>
      </c>
      <c r="E566" s="26"/>
      <c r="F566" s="22"/>
      <c r="G566" s="54" t="s">
        <v>258</v>
      </c>
      <c r="H566" s="152">
        <f t="shared" ref="H566:J567" si="150">H567</f>
        <v>505.27</v>
      </c>
      <c r="I566" s="152">
        <f t="shared" si="150"/>
        <v>764</v>
      </c>
      <c r="J566" s="152">
        <f t="shared" si="150"/>
        <v>764</v>
      </c>
    </row>
    <row r="567" spans="1:10" ht="24">
      <c r="A567" s="22"/>
      <c r="B567" s="22"/>
      <c r="C567" s="108" t="s">
        <v>252</v>
      </c>
      <c r="D567" s="108" t="s">
        <v>352</v>
      </c>
      <c r="E567" s="106"/>
      <c r="F567" s="108"/>
      <c r="G567" s="110" t="s">
        <v>28</v>
      </c>
      <c r="H567" s="140">
        <f t="shared" si="150"/>
        <v>505.27</v>
      </c>
      <c r="I567" s="140">
        <f t="shared" si="150"/>
        <v>764</v>
      </c>
      <c r="J567" s="140">
        <f t="shared" si="150"/>
        <v>764</v>
      </c>
    </row>
    <row r="568" spans="1:10">
      <c r="A568" s="22"/>
      <c r="B568" s="22"/>
      <c r="C568" s="22" t="s">
        <v>252</v>
      </c>
      <c r="D568" s="22" t="s">
        <v>352</v>
      </c>
      <c r="E568" s="12" t="s">
        <v>133</v>
      </c>
      <c r="F568" s="12"/>
      <c r="G568" s="55" t="s">
        <v>69</v>
      </c>
      <c r="H568" s="141">
        <f>H572</f>
        <v>505.27</v>
      </c>
      <c r="I568" s="141">
        <f>I572</f>
        <v>764</v>
      </c>
      <c r="J568" s="141">
        <f>J572</f>
        <v>764</v>
      </c>
    </row>
    <row r="569" spans="1:10" ht="48">
      <c r="A569" s="22"/>
      <c r="B569" s="22"/>
      <c r="C569" s="22" t="s">
        <v>252</v>
      </c>
      <c r="D569" s="22" t="s">
        <v>352</v>
      </c>
      <c r="E569" s="12" t="s">
        <v>406</v>
      </c>
      <c r="F569" s="22"/>
      <c r="G569" s="50" t="s">
        <v>407</v>
      </c>
      <c r="H569" s="141">
        <f>H571</f>
        <v>505.27</v>
      </c>
      <c r="I569" s="141">
        <f>I571</f>
        <v>764</v>
      </c>
      <c r="J569" s="141">
        <f>J571</f>
        <v>764</v>
      </c>
    </row>
    <row r="570" spans="1:10" ht="36">
      <c r="A570" s="22"/>
      <c r="B570" s="22"/>
      <c r="C570" s="22" t="s">
        <v>252</v>
      </c>
      <c r="D570" s="22" t="s">
        <v>352</v>
      </c>
      <c r="E570" s="12" t="s">
        <v>468</v>
      </c>
      <c r="F570" s="12"/>
      <c r="G570" s="50" t="s">
        <v>410</v>
      </c>
      <c r="H570" s="141">
        <f t="shared" ref="H570:J571" si="151">H571</f>
        <v>505.27</v>
      </c>
      <c r="I570" s="141">
        <f t="shared" si="151"/>
        <v>764</v>
      </c>
      <c r="J570" s="141">
        <f t="shared" si="151"/>
        <v>764</v>
      </c>
    </row>
    <row r="571" spans="1:10" ht="36">
      <c r="A571" s="22"/>
      <c r="B571" s="22"/>
      <c r="C571" s="22" t="s">
        <v>252</v>
      </c>
      <c r="D571" s="22" t="s">
        <v>352</v>
      </c>
      <c r="E571" s="12" t="s">
        <v>468</v>
      </c>
      <c r="F571" s="31" t="s">
        <v>261</v>
      </c>
      <c r="G571" s="51" t="s">
        <v>676</v>
      </c>
      <c r="H571" s="141">
        <f t="shared" si="151"/>
        <v>505.27</v>
      </c>
      <c r="I571" s="141">
        <f t="shared" si="151"/>
        <v>764</v>
      </c>
      <c r="J571" s="141">
        <f t="shared" si="151"/>
        <v>764</v>
      </c>
    </row>
    <row r="572" spans="1:10" ht="24">
      <c r="A572" s="22"/>
      <c r="B572" s="22"/>
      <c r="C572" s="22" t="s">
        <v>252</v>
      </c>
      <c r="D572" s="22" t="s">
        <v>352</v>
      </c>
      <c r="E572" s="12" t="s">
        <v>468</v>
      </c>
      <c r="F572" s="22" t="s">
        <v>263</v>
      </c>
      <c r="G572" s="50" t="s">
        <v>673</v>
      </c>
      <c r="H572" s="141">
        <v>505.27</v>
      </c>
      <c r="I572" s="141">
        <v>764</v>
      </c>
      <c r="J572" s="141">
        <v>764</v>
      </c>
    </row>
    <row r="573" spans="1:10" ht="36">
      <c r="A573" s="25">
        <v>4</v>
      </c>
      <c r="B573" s="25">
        <v>692</v>
      </c>
      <c r="C573" s="22"/>
      <c r="D573" s="22"/>
      <c r="E573" s="12"/>
      <c r="F573" s="22"/>
      <c r="G573" s="54" t="s">
        <v>128</v>
      </c>
      <c r="H573" s="139">
        <f>H574+H595</f>
        <v>13045.967000000001</v>
      </c>
      <c r="I573" s="139">
        <f>I574+I595</f>
        <v>10470.623</v>
      </c>
      <c r="J573" s="139">
        <f>J574+J595</f>
        <v>10448.032999999999</v>
      </c>
    </row>
    <row r="574" spans="1:10">
      <c r="A574" s="22"/>
      <c r="B574" s="25"/>
      <c r="C574" s="25" t="s">
        <v>259</v>
      </c>
      <c r="D574" s="25" t="s">
        <v>253</v>
      </c>
      <c r="E574" s="26"/>
      <c r="F574" s="25"/>
      <c r="G574" s="49" t="s">
        <v>21</v>
      </c>
      <c r="H574" s="139">
        <f t="shared" ref="H574:J575" si="152">H575</f>
        <v>13013.775000000001</v>
      </c>
      <c r="I574" s="139">
        <f t="shared" si="152"/>
        <v>10425</v>
      </c>
      <c r="J574" s="139">
        <f t="shared" si="152"/>
        <v>10425.411</v>
      </c>
    </row>
    <row r="575" spans="1:10" ht="60">
      <c r="A575" s="22"/>
      <c r="B575" s="22"/>
      <c r="C575" s="108" t="s">
        <v>259</v>
      </c>
      <c r="D575" s="108" t="s">
        <v>22</v>
      </c>
      <c r="E575" s="106"/>
      <c r="F575" s="108"/>
      <c r="G575" s="107" t="s">
        <v>34</v>
      </c>
      <c r="H575" s="150">
        <f t="shared" si="152"/>
        <v>13013.775000000001</v>
      </c>
      <c r="I575" s="150">
        <f t="shared" si="152"/>
        <v>10425</v>
      </c>
      <c r="J575" s="150">
        <f t="shared" si="152"/>
        <v>10425.411</v>
      </c>
    </row>
    <row r="576" spans="1:10" ht="24">
      <c r="A576" s="22"/>
      <c r="B576" s="22"/>
      <c r="C576" s="22" t="s">
        <v>259</v>
      </c>
      <c r="D576" s="22" t="s">
        <v>22</v>
      </c>
      <c r="E576" s="12" t="s">
        <v>133</v>
      </c>
      <c r="F576" s="22"/>
      <c r="G576" s="50" t="s">
        <v>69</v>
      </c>
      <c r="H576" s="150">
        <f>H577+H584</f>
        <v>13013.775000000001</v>
      </c>
      <c r="I576" s="150">
        <f>I577+I584</f>
        <v>10425</v>
      </c>
      <c r="J576" s="150">
        <f>J577+J584</f>
        <v>10425.411</v>
      </c>
    </row>
    <row r="577" spans="1:10" ht="36">
      <c r="A577" s="22"/>
      <c r="B577" s="22"/>
      <c r="C577" s="22" t="s">
        <v>259</v>
      </c>
      <c r="D577" s="22" t="s">
        <v>22</v>
      </c>
      <c r="E577" s="12" t="s">
        <v>430</v>
      </c>
      <c r="F577" s="12"/>
      <c r="G577" s="50" t="s">
        <v>70</v>
      </c>
      <c r="H577" s="141">
        <f>H578</f>
        <v>2310.373</v>
      </c>
      <c r="I577" s="141">
        <f>I578</f>
        <v>0</v>
      </c>
      <c r="J577" s="141">
        <f>J578</f>
        <v>0</v>
      </c>
    </row>
    <row r="578" spans="1:10" ht="48">
      <c r="A578" s="22"/>
      <c r="B578" s="22"/>
      <c r="C578" s="22" t="s">
        <v>259</v>
      </c>
      <c r="D578" s="22" t="s">
        <v>22</v>
      </c>
      <c r="E578" s="12" t="s">
        <v>441</v>
      </c>
      <c r="F578" s="22"/>
      <c r="G578" s="50" t="s">
        <v>321</v>
      </c>
      <c r="H578" s="141">
        <f>H579+H582</f>
        <v>2310.373</v>
      </c>
      <c r="I578" s="141">
        <f>I579+I582</f>
        <v>0</v>
      </c>
      <c r="J578" s="141">
        <f>J579+J582</f>
        <v>0</v>
      </c>
    </row>
    <row r="579" spans="1:10" ht="96">
      <c r="A579" s="22"/>
      <c r="B579" s="22"/>
      <c r="C579" s="22" t="s">
        <v>259</v>
      </c>
      <c r="D579" s="22" t="s">
        <v>22</v>
      </c>
      <c r="E579" s="12" t="s">
        <v>441</v>
      </c>
      <c r="F579" s="31" t="s">
        <v>565</v>
      </c>
      <c r="G579" s="51" t="s">
        <v>566</v>
      </c>
      <c r="H579" s="141">
        <f>H580+H581</f>
        <v>1954.539</v>
      </c>
      <c r="I579" s="141">
        <f>I580+I581</f>
        <v>0</v>
      </c>
      <c r="J579" s="141">
        <f>J580+J581</f>
        <v>0</v>
      </c>
    </row>
    <row r="580" spans="1:10" ht="24">
      <c r="A580" s="22"/>
      <c r="B580" s="22"/>
      <c r="C580" s="22" t="s">
        <v>259</v>
      </c>
      <c r="D580" s="22" t="s">
        <v>22</v>
      </c>
      <c r="E580" s="12" t="s">
        <v>441</v>
      </c>
      <c r="F580" s="32" t="s">
        <v>568</v>
      </c>
      <c r="G580" s="52" t="s">
        <v>569</v>
      </c>
      <c r="H580" s="141">
        <v>1501.229</v>
      </c>
      <c r="I580" s="141">
        <v>0</v>
      </c>
      <c r="J580" s="141">
        <v>0</v>
      </c>
    </row>
    <row r="581" spans="1:10" ht="72">
      <c r="A581" s="22"/>
      <c r="B581" s="22"/>
      <c r="C581" s="22" t="s">
        <v>259</v>
      </c>
      <c r="D581" s="22" t="s">
        <v>22</v>
      </c>
      <c r="E581" s="12" t="s">
        <v>441</v>
      </c>
      <c r="F581" s="32">
        <v>129</v>
      </c>
      <c r="G581" s="52" t="s">
        <v>713</v>
      </c>
      <c r="H581" s="141">
        <v>453.31</v>
      </c>
      <c r="I581" s="141">
        <v>0</v>
      </c>
      <c r="J581" s="141">
        <v>0</v>
      </c>
    </row>
    <row r="582" spans="1:10" ht="36">
      <c r="A582" s="22"/>
      <c r="B582" s="22"/>
      <c r="C582" s="22" t="s">
        <v>259</v>
      </c>
      <c r="D582" s="22" t="s">
        <v>22</v>
      </c>
      <c r="E582" s="12" t="s">
        <v>441</v>
      </c>
      <c r="F582" s="31" t="s">
        <v>261</v>
      </c>
      <c r="G582" s="51" t="s">
        <v>714</v>
      </c>
      <c r="H582" s="141">
        <f>H583</f>
        <v>355.834</v>
      </c>
      <c r="I582" s="141">
        <f>I583</f>
        <v>0</v>
      </c>
      <c r="J582" s="141">
        <f>J583</f>
        <v>0</v>
      </c>
    </row>
    <row r="583" spans="1:10" ht="24">
      <c r="A583" s="22"/>
      <c r="B583" s="22"/>
      <c r="C583" s="22" t="s">
        <v>259</v>
      </c>
      <c r="D583" s="22" t="s">
        <v>22</v>
      </c>
      <c r="E583" s="12" t="s">
        <v>441</v>
      </c>
      <c r="F583" s="22" t="s">
        <v>263</v>
      </c>
      <c r="G583" s="50" t="s">
        <v>715</v>
      </c>
      <c r="H583" s="141">
        <v>355.834</v>
      </c>
      <c r="I583" s="159">
        <v>0</v>
      </c>
      <c r="J583" s="159">
        <v>0</v>
      </c>
    </row>
    <row r="584" spans="1:10" ht="48">
      <c r="A584" s="22"/>
      <c r="B584" s="22"/>
      <c r="C584" s="22" t="s">
        <v>259</v>
      </c>
      <c r="D584" s="22" t="s">
        <v>22</v>
      </c>
      <c r="E584" s="12" t="s">
        <v>132</v>
      </c>
      <c r="F584" s="22"/>
      <c r="G584" s="50" t="s">
        <v>66</v>
      </c>
      <c r="H584" s="141">
        <f>H585+H590</f>
        <v>10703.402000000002</v>
      </c>
      <c r="I584" s="141">
        <f>I585+I590</f>
        <v>10425</v>
      </c>
      <c r="J584" s="141">
        <f>J585+J590</f>
        <v>10425.411</v>
      </c>
    </row>
    <row r="585" spans="1:10" ht="48">
      <c r="A585" s="22"/>
      <c r="B585" s="22"/>
      <c r="C585" s="22" t="s">
        <v>259</v>
      </c>
      <c r="D585" s="22" t="s">
        <v>22</v>
      </c>
      <c r="E585" s="12" t="s">
        <v>343</v>
      </c>
      <c r="F585" s="22"/>
      <c r="G585" s="50" t="s">
        <v>134</v>
      </c>
      <c r="H585" s="141">
        <f>H586</f>
        <v>7088.7540000000008</v>
      </c>
      <c r="I585" s="141">
        <f>I586</f>
        <v>6616</v>
      </c>
      <c r="J585" s="141">
        <f>J586</f>
        <v>6616</v>
      </c>
    </row>
    <row r="586" spans="1:10" ht="96">
      <c r="A586" s="22"/>
      <c r="B586" s="22"/>
      <c r="C586" s="22" t="s">
        <v>259</v>
      </c>
      <c r="D586" s="22" t="s">
        <v>22</v>
      </c>
      <c r="E586" s="12" t="s">
        <v>343</v>
      </c>
      <c r="F586" s="31" t="s">
        <v>565</v>
      </c>
      <c r="G586" s="51" t="s">
        <v>566</v>
      </c>
      <c r="H586" s="141">
        <f>H587+H589+H588</f>
        <v>7088.7540000000008</v>
      </c>
      <c r="I586" s="141">
        <f>I587+I589+I588</f>
        <v>6616</v>
      </c>
      <c r="J586" s="141">
        <f>J587+J589+J588</f>
        <v>6616</v>
      </c>
    </row>
    <row r="587" spans="1:10" ht="36">
      <c r="A587" s="22"/>
      <c r="B587" s="22"/>
      <c r="C587" s="22" t="s">
        <v>259</v>
      </c>
      <c r="D587" s="22" t="s">
        <v>22</v>
      </c>
      <c r="E587" s="12" t="s">
        <v>343</v>
      </c>
      <c r="F587" s="32" t="s">
        <v>567</v>
      </c>
      <c r="G587" s="52" t="s">
        <v>179</v>
      </c>
      <c r="H587" s="141">
        <v>5444.5110000000004</v>
      </c>
      <c r="I587" s="141">
        <v>3981</v>
      </c>
      <c r="J587" s="141">
        <v>3981</v>
      </c>
    </row>
    <row r="588" spans="1:10" ht="24">
      <c r="A588" s="22"/>
      <c r="B588" s="22"/>
      <c r="C588" s="22" t="s">
        <v>259</v>
      </c>
      <c r="D588" s="22" t="s">
        <v>22</v>
      </c>
      <c r="E588" s="12" t="s">
        <v>343</v>
      </c>
      <c r="F588" s="32" t="s">
        <v>568</v>
      </c>
      <c r="G588" s="52" t="s">
        <v>569</v>
      </c>
      <c r="H588" s="141">
        <v>0</v>
      </c>
      <c r="I588" s="141">
        <v>1100</v>
      </c>
      <c r="J588" s="141">
        <v>1100</v>
      </c>
    </row>
    <row r="589" spans="1:10" ht="72">
      <c r="A589" s="22"/>
      <c r="B589" s="22"/>
      <c r="C589" s="22" t="s">
        <v>259</v>
      </c>
      <c r="D589" s="22" t="s">
        <v>22</v>
      </c>
      <c r="E589" s="12" t="s">
        <v>343</v>
      </c>
      <c r="F589" s="32">
        <v>129</v>
      </c>
      <c r="G589" s="52" t="s">
        <v>181</v>
      </c>
      <c r="H589" s="141">
        <v>1644.2429999999999</v>
      </c>
      <c r="I589" s="141">
        <v>1535</v>
      </c>
      <c r="J589" s="141">
        <v>1535</v>
      </c>
    </row>
    <row r="590" spans="1:10" ht="72">
      <c r="A590" s="22"/>
      <c r="B590" s="22"/>
      <c r="C590" s="22" t="s">
        <v>259</v>
      </c>
      <c r="D590" s="22" t="s">
        <v>22</v>
      </c>
      <c r="E590" s="12" t="s">
        <v>345</v>
      </c>
      <c r="F590" s="32"/>
      <c r="G590" s="52" t="s">
        <v>529</v>
      </c>
      <c r="H590" s="141">
        <f>H591</f>
        <v>3614.6480000000001</v>
      </c>
      <c r="I590" s="141">
        <f>I591</f>
        <v>3809</v>
      </c>
      <c r="J590" s="141">
        <f>J591</f>
        <v>3809.4110000000001</v>
      </c>
    </row>
    <row r="591" spans="1:10" ht="96">
      <c r="A591" s="22"/>
      <c r="B591" s="22"/>
      <c r="C591" s="22" t="s">
        <v>259</v>
      </c>
      <c r="D591" s="22" t="s">
        <v>22</v>
      </c>
      <c r="E591" s="12" t="s">
        <v>345</v>
      </c>
      <c r="F591" s="31" t="s">
        <v>565</v>
      </c>
      <c r="G591" s="51" t="s">
        <v>566</v>
      </c>
      <c r="H591" s="141">
        <f>H592+H594+H593</f>
        <v>3614.6480000000001</v>
      </c>
      <c r="I591" s="141">
        <f>I592+I594+I593</f>
        <v>3809</v>
      </c>
      <c r="J591" s="141">
        <f>J592+J594+J593</f>
        <v>3809.4110000000001</v>
      </c>
    </row>
    <row r="592" spans="1:10" ht="36">
      <c r="A592" s="22"/>
      <c r="B592" s="22"/>
      <c r="C592" s="22" t="s">
        <v>259</v>
      </c>
      <c r="D592" s="22" t="s">
        <v>22</v>
      </c>
      <c r="E592" s="12" t="s">
        <v>345</v>
      </c>
      <c r="F592" s="32" t="s">
        <v>567</v>
      </c>
      <c r="G592" s="52" t="s">
        <v>179</v>
      </c>
      <c r="H592" s="141">
        <v>2615.625</v>
      </c>
      <c r="I592" s="141">
        <v>2295</v>
      </c>
      <c r="J592" s="141">
        <v>2295</v>
      </c>
    </row>
    <row r="593" spans="1:12" ht="24">
      <c r="A593" s="22"/>
      <c r="B593" s="22"/>
      <c r="C593" s="22" t="s">
        <v>259</v>
      </c>
      <c r="D593" s="22" t="s">
        <v>22</v>
      </c>
      <c r="E593" s="12" t="s">
        <v>345</v>
      </c>
      <c r="F593" s="32" t="s">
        <v>568</v>
      </c>
      <c r="G593" s="52" t="s">
        <v>569</v>
      </c>
      <c r="H593" s="141">
        <v>160.74100000000001</v>
      </c>
      <c r="I593" s="141">
        <v>650</v>
      </c>
      <c r="J593" s="141">
        <v>650</v>
      </c>
    </row>
    <row r="594" spans="1:12" ht="72">
      <c r="A594" s="22"/>
      <c r="B594" s="22"/>
      <c r="C594" s="22" t="s">
        <v>259</v>
      </c>
      <c r="D594" s="22" t="s">
        <v>22</v>
      </c>
      <c r="E594" s="12" t="s">
        <v>345</v>
      </c>
      <c r="F594" s="32">
        <v>129</v>
      </c>
      <c r="G594" s="52" t="s">
        <v>181</v>
      </c>
      <c r="H594" s="141">
        <v>838.28200000000004</v>
      </c>
      <c r="I594" s="141">
        <v>864</v>
      </c>
      <c r="J594" s="141">
        <v>864.41099999999994</v>
      </c>
    </row>
    <row r="595" spans="1:12" ht="24">
      <c r="A595" s="22"/>
      <c r="B595" s="22"/>
      <c r="C595" s="25" t="s">
        <v>23</v>
      </c>
      <c r="D595" s="25" t="s">
        <v>253</v>
      </c>
      <c r="E595" s="26"/>
      <c r="F595" s="25"/>
      <c r="G595" s="54" t="s">
        <v>195</v>
      </c>
      <c r="H595" s="139">
        <f t="shared" ref="H595:J596" si="153">H596</f>
        <v>32.192</v>
      </c>
      <c r="I595" s="139">
        <f t="shared" si="153"/>
        <v>45.622999999999998</v>
      </c>
      <c r="J595" s="139">
        <f t="shared" si="153"/>
        <v>22.622</v>
      </c>
    </row>
    <row r="596" spans="1:12" ht="36">
      <c r="A596" s="22"/>
      <c r="B596" s="22"/>
      <c r="C596" s="108" t="s">
        <v>23</v>
      </c>
      <c r="D596" s="108" t="s">
        <v>259</v>
      </c>
      <c r="E596" s="106"/>
      <c r="F596" s="108"/>
      <c r="G596" s="107" t="s">
        <v>594</v>
      </c>
      <c r="H596" s="140">
        <f t="shared" si="153"/>
        <v>32.192</v>
      </c>
      <c r="I596" s="140">
        <f t="shared" si="153"/>
        <v>45.622999999999998</v>
      </c>
      <c r="J596" s="140">
        <f t="shared" si="153"/>
        <v>22.622</v>
      </c>
    </row>
    <row r="597" spans="1:12" ht="24">
      <c r="A597" s="22"/>
      <c r="B597" s="22"/>
      <c r="C597" s="12" t="s">
        <v>23</v>
      </c>
      <c r="D597" s="12" t="s">
        <v>259</v>
      </c>
      <c r="E597" s="12" t="s">
        <v>133</v>
      </c>
      <c r="F597" s="12"/>
      <c r="G597" s="50" t="s">
        <v>69</v>
      </c>
      <c r="H597" s="141">
        <f>H598</f>
        <v>32.192</v>
      </c>
      <c r="I597" s="141">
        <f t="shared" ref="I597:J600" si="154">I598</f>
        <v>45.622999999999998</v>
      </c>
      <c r="J597" s="141">
        <f t="shared" si="154"/>
        <v>22.622</v>
      </c>
    </row>
    <row r="598" spans="1:12" ht="48">
      <c r="A598" s="22"/>
      <c r="B598" s="22"/>
      <c r="C598" s="22" t="s">
        <v>23</v>
      </c>
      <c r="D598" s="22" t="s">
        <v>259</v>
      </c>
      <c r="E598" s="12" t="s">
        <v>406</v>
      </c>
      <c r="F598" s="12"/>
      <c r="G598" s="50" t="s">
        <v>407</v>
      </c>
      <c r="H598" s="141">
        <f>H599</f>
        <v>32.192</v>
      </c>
      <c r="I598" s="141">
        <f t="shared" si="154"/>
        <v>45.622999999999998</v>
      </c>
      <c r="J598" s="141">
        <f t="shared" si="154"/>
        <v>22.622</v>
      </c>
    </row>
    <row r="599" spans="1:12" ht="36">
      <c r="A599" s="22"/>
      <c r="B599" s="22"/>
      <c r="C599" s="22" t="s">
        <v>23</v>
      </c>
      <c r="D599" s="22" t="s">
        <v>259</v>
      </c>
      <c r="E599" s="12" t="s">
        <v>597</v>
      </c>
      <c r="F599" s="22"/>
      <c r="G599" s="50" t="s">
        <v>0</v>
      </c>
      <c r="H599" s="141">
        <f>H600</f>
        <v>32.192</v>
      </c>
      <c r="I599" s="141">
        <f t="shared" si="154"/>
        <v>45.622999999999998</v>
      </c>
      <c r="J599" s="141">
        <f t="shared" si="154"/>
        <v>22.622</v>
      </c>
    </row>
    <row r="600" spans="1:12" ht="24">
      <c r="A600" s="22"/>
      <c r="B600" s="22"/>
      <c r="C600" s="22" t="s">
        <v>23</v>
      </c>
      <c r="D600" s="22" t="s">
        <v>259</v>
      </c>
      <c r="E600" s="12" t="s">
        <v>597</v>
      </c>
      <c r="F600" s="22" t="s">
        <v>595</v>
      </c>
      <c r="G600" s="50" t="s">
        <v>1</v>
      </c>
      <c r="H600" s="141">
        <f>H601</f>
        <v>32.192</v>
      </c>
      <c r="I600" s="141">
        <f t="shared" si="154"/>
        <v>45.622999999999998</v>
      </c>
      <c r="J600" s="141">
        <f t="shared" si="154"/>
        <v>22.622</v>
      </c>
    </row>
    <row r="601" spans="1:12" ht="24">
      <c r="A601" s="22"/>
      <c r="B601" s="22"/>
      <c r="C601" s="22" t="s">
        <v>23</v>
      </c>
      <c r="D601" s="22" t="s">
        <v>259</v>
      </c>
      <c r="E601" s="12" t="s">
        <v>597</v>
      </c>
      <c r="F601" s="22">
        <v>730</v>
      </c>
      <c r="G601" s="50" t="s">
        <v>596</v>
      </c>
      <c r="H601" s="141">
        <v>32.192</v>
      </c>
      <c r="I601" s="141">
        <v>45.622999999999998</v>
      </c>
      <c r="J601" s="141">
        <v>22.622</v>
      </c>
    </row>
    <row r="602" spans="1:12" ht="36">
      <c r="A602" s="25">
        <v>5</v>
      </c>
      <c r="B602" s="25">
        <v>675</v>
      </c>
      <c r="C602" s="22"/>
      <c r="D602" s="22"/>
      <c r="E602" s="12"/>
      <c r="F602" s="22"/>
      <c r="G602" s="54" t="s">
        <v>396</v>
      </c>
      <c r="H602" s="139">
        <f>H603+H810</f>
        <v>1160890.3489999999</v>
      </c>
      <c r="I602" s="139">
        <f>I603+I810</f>
        <v>1017459.694</v>
      </c>
      <c r="J602" s="139">
        <f>J603+J810</f>
        <v>1025129.292</v>
      </c>
      <c r="L602" s="154"/>
    </row>
    <row r="603" spans="1:12">
      <c r="A603" s="22"/>
      <c r="B603" s="22"/>
      <c r="C603" s="25" t="s">
        <v>270</v>
      </c>
      <c r="D603" s="25" t="s">
        <v>253</v>
      </c>
      <c r="E603" s="26"/>
      <c r="F603" s="22"/>
      <c r="G603" s="54" t="s">
        <v>298</v>
      </c>
      <c r="H603" s="139">
        <f>H604+H652+H729+H764+H771+H783</f>
        <v>1142596.372</v>
      </c>
      <c r="I603" s="139">
        <f>I604+I652+I729+I764+I771+I783</f>
        <v>999262.39399999997</v>
      </c>
      <c r="J603" s="139">
        <f>J604+J652+J729+J764+J771+J783</f>
        <v>1006931.992</v>
      </c>
    </row>
    <row r="604" spans="1:12">
      <c r="A604" s="22"/>
      <c r="B604" s="22"/>
      <c r="C604" s="108" t="s">
        <v>270</v>
      </c>
      <c r="D604" s="108" t="s">
        <v>259</v>
      </c>
      <c r="E604" s="106"/>
      <c r="F604" s="108"/>
      <c r="G604" s="110" t="s">
        <v>397</v>
      </c>
      <c r="H604" s="140">
        <f>H605+H646</f>
        <v>441772.55499999999</v>
      </c>
      <c r="I604" s="140">
        <f>I605+I646</f>
        <v>382145</v>
      </c>
      <c r="J604" s="140">
        <f>J605+J646</f>
        <v>389145</v>
      </c>
    </row>
    <row r="605" spans="1:12" ht="36">
      <c r="A605" s="22"/>
      <c r="B605" s="22"/>
      <c r="C605" s="22" t="s">
        <v>270</v>
      </c>
      <c r="D605" s="22" t="s">
        <v>259</v>
      </c>
      <c r="E605" s="12" t="s">
        <v>141</v>
      </c>
      <c r="F605" s="22"/>
      <c r="G605" s="50" t="s">
        <v>113</v>
      </c>
      <c r="H605" s="141">
        <f>H606</f>
        <v>441661.91100000002</v>
      </c>
      <c r="I605" s="141">
        <f>I606</f>
        <v>382145</v>
      </c>
      <c r="J605" s="141">
        <f>J606</f>
        <v>389145</v>
      </c>
    </row>
    <row r="606" spans="1:12" ht="24">
      <c r="A606" s="22"/>
      <c r="B606" s="22"/>
      <c r="C606" s="22" t="s">
        <v>270</v>
      </c>
      <c r="D606" s="22" t="s">
        <v>259</v>
      </c>
      <c r="E606" s="12" t="s">
        <v>142</v>
      </c>
      <c r="F606" s="22"/>
      <c r="G606" s="50" t="s">
        <v>114</v>
      </c>
      <c r="H606" s="141">
        <f>H607+H623+H627</f>
        <v>441661.91100000002</v>
      </c>
      <c r="I606" s="141">
        <f>I607+I623+I627</f>
        <v>382145</v>
      </c>
      <c r="J606" s="141">
        <f>J607+J623+J627</f>
        <v>389145</v>
      </c>
    </row>
    <row r="607" spans="1:12" ht="60">
      <c r="A607" s="22"/>
      <c r="B607" s="22"/>
      <c r="C607" s="22" t="s">
        <v>270</v>
      </c>
      <c r="D607" s="22" t="s">
        <v>259</v>
      </c>
      <c r="E607" s="12" t="s">
        <v>143</v>
      </c>
      <c r="F607" s="22"/>
      <c r="G607" s="50" t="s">
        <v>166</v>
      </c>
      <c r="H607" s="141">
        <f>H608+H611+H614+H617+H620</f>
        <v>210450.24400000001</v>
      </c>
      <c r="I607" s="141">
        <f>I608+I611</f>
        <v>187644</v>
      </c>
      <c r="J607" s="141">
        <f>J608+J611</f>
        <v>190644</v>
      </c>
    </row>
    <row r="608" spans="1:12" ht="36">
      <c r="A608" s="22"/>
      <c r="B608" s="22"/>
      <c r="C608" s="22" t="s">
        <v>270</v>
      </c>
      <c r="D608" s="22" t="s">
        <v>259</v>
      </c>
      <c r="E608" s="12" t="s">
        <v>470</v>
      </c>
      <c r="F608" s="22"/>
      <c r="G608" s="50" t="s">
        <v>398</v>
      </c>
      <c r="H608" s="141">
        <f t="shared" ref="H608:J609" si="155">H609</f>
        <v>144325.158</v>
      </c>
      <c r="I608" s="141">
        <f t="shared" si="155"/>
        <v>147644</v>
      </c>
      <c r="J608" s="141">
        <f t="shared" si="155"/>
        <v>150644</v>
      </c>
    </row>
    <row r="609" spans="1:10" ht="48">
      <c r="A609" s="22"/>
      <c r="B609" s="22"/>
      <c r="C609" s="22" t="s">
        <v>270</v>
      </c>
      <c r="D609" s="22" t="s">
        <v>259</v>
      </c>
      <c r="E609" s="12" t="s">
        <v>470</v>
      </c>
      <c r="F609" s="34" t="s">
        <v>301</v>
      </c>
      <c r="G609" s="51" t="s">
        <v>674</v>
      </c>
      <c r="H609" s="141">
        <f t="shared" si="155"/>
        <v>144325.158</v>
      </c>
      <c r="I609" s="141">
        <f t="shared" si="155"/>
        <v>147644</v>
      </c>
      <c r="J609" s="141">
        <f t="shared" si="155"/>
        <v>150644</v>
      </c>
    </row>
    <row r="610" spans="1:10" ht="84">
      <c r="A610" s="22"/>
      <c r="B610" s="22"/>
      <c r="C610" s="22" t="s">
        <v>270</v>
      </c>
      <c r="D610" s="22" t="s">
        <v>259</v>
      </c>
      <c r="E610" s="12" t="s">
        <v>470</v>
      </c>
      <c r="F610" s="22" t="s">
        <v>304</v>
      </c>
      <c r="G610" s="50" t="s">
        <v>643</v>
      </c>
      <c r="H610" s="141">
        <v>144325.158</v>
      </c>
      <c r="I610" s="141">
        <v>147644</v>
      </c>
      <c r="J610" s="141">
        <v>150644</v>
      </c>
    </row>
    <row r="611" spans="1:10" ht="36">
      <c r="A611" s="22"/>
      <c r="B611" s="22"/>
      <c r="C611" s="22" t="s">
        <v>270</v>
      </c>
      <c r="D611" s="22" t="s">
        <v>259</v>
      </c>
      <c r="E611" s="12" t="s">
        <v>471</v>
      </c>
      <c r="F611" s="22"/>
      <c r="G611" s="50" t="s">
        <v>167</v>
      </c>
      <c r="H611" s="141">
        <f t="shared" ref="H611:J612" si="156">H612</f>
        <v>40000</v>
      </c>
      <c r="I611" s="141">
        <f t="shared" si="156"/>
        <v>40000</v>
      </c>
      <c r="J611" s="141">
        <f t="shared" si="156"/>
        <v>40000</v>
      </c>
    </row>
    <row r="612" spans="1:10" ht="48">
      <c r="A612" s="22"/>
      <c r="B612" s="22"/>
      <c r="C612" s="22" t="s">
        <v>270</v>
      </c>
      <c r="D612" s="22" t="s">
        <v>259</v>
      </c>
      <c r="E612" s="12" t="s">
        <v>471</v>
      </c>
      <c r="F612" s="34" t="s">
        <v>301</v>
      </c>
      <c r="G612" s="51" t="s">
        <v>674</v>
      </c>
      <c r="H612" s="141">
        <f t="shared" si="156"/>
        <v>40000</v>
      </c>
      <c r="I612" s="141">
        <f t="shared" si="156"/>
        <v>40000</v>
      </c>
      <c r="J612" s="141">
        <f t="shared" si="156"/>
        <v>40000</v>
      </c>
    </row>
    <row r="613" spans="1:10" ht="84">
      <c r="A613" s="22"/>
      <c r="B613" s="22"/>
      <c r="C613" s="22" t="s">
        <v>270</v>
      </c>
      <c r="D613" s="22" t="s">
        <v>259</v>
      </c>
      <c r="E613" s="12" t="s">
        <v>471</v>
      </c>
      <c r="F613" s="22" t="s">
        <v>404</v>
      </c>
      <c r="G613" s="50" t="s">
        <v>643</v>
      </c>
      <c r="H613" s="141">
        <v>40000</v>
      </c>
      <c r="I613" s="141">
        <v>40000</v>
      </c>
      <c r="J613" s="141">
        <v>40000</v>
      </c>
    </row>
    <row r="614" spans="1:10" ht="48">
      <c r="A614" s="22"/>
      <c r="B614" s="22"/>
      <c r="C614" s="22" t="s">
        <v>270</v>
      </c>
      <c r="D614" s="22" t="s">
        <v>259</v>
      </c>
      <c r="E614" s="12" t="s">
        <v>584</v>
      </c>
      <c r="F614" s="22"/>
      <c r="G614" s="50" t="s">
        <v>585</v>
      </c>
      <c r="H614" s="141">
        <f t="shared" ref="H614:J615" si="157">H615</f>
        <v>437.93200000000002</v>
      </c>
      <c r="I614" s="141">
        <f t="shared" si="157"/>
        <v>0</v>
      </c>
      <c r="J614" s="141">
        <f t="shared" si="157"/>
        <v>0</v>
      </c>
    </row>
    <row r="615" spans="1:10" ht="60">
      <c r="A615" s="22"/>
      <c r="B615" s="22"/>
      <c r="C615" s="22" t="s">
        <v>270</v>
      </c>
      <c r="D615" s="22" t="s">
        <v>259</v>
      </c>
      <c r="E615" s="12" t="s">
        <v>584</v>
      </c>
      <c r="F615" s="31" t="s">
        <v>301</v>
      </c>
      <c r="G615" s="51" t="s">
        <v>302</v>
      </c>
      <c r="H615" s="141">
        <f t="shared" si="157"/>
        <v>437.93200000000002</v>
      </c>
      <c r="I615" s="141">
        <f t="shared" si="157"/>
        <v>0</v>
      </c>
      <c r="J615" s="141">
        <f t="shared" si="157"/>
        <v>0</v>
      </c>
    </row>
    <row r="616" spans="1:10" ht="24">
      <c r="A616" s="22"/>
      <c r="B616" s="22"/>
      <c r="C616" s="22" t="s">
        <v>270</v>
      </c>
      <c r="D616" s="22" t="s">
        <v>259</v>
      </c>
      <c r="E616" s="12" t="s">
        <v>584</v>
      </c>
      <c r="F616" s="22">
        <v>612</v>
      </c>
      <c r="G616" s="50" t="s">
        <v>552</v>
      </c>
      <c r="H616" s="141">
        <v>437.93200000000002</v>
      </c>
      <c r="I616" s="141">
        <v>0</v>
      </c>
      <c r="J616" s="141">
        <v>0</v>
      </c>
    </row>
    <row r="617" spans="1:10" ht="66" customHeight="1">
      <c r="A617" s="22"/>
      <c r="B617" s="22"/>
      <c r="C617" s="22" t="s">
        <v>270</v>
      </c>
      <c r="D617" s="22" t="s">
        <v>259</v>
      </c>
      <c r="E617" s="12" t="s">
        <v>766</v>
      </c>
      <c r="F617" s="22"/>
      <c r="G617" s="50" t="s">
        <v>760</v>
      </c>
      <c r="H617" s="141">
        <f>H618</f>
        <v>25430.281999999999</v>
      </c>
      <c r="I617" s="141">
        <f t="shared" ref="I617:J617" si="158">I618</f>
        <v>0</v>
      </c>
      <c r="J617" s="141">
        <f t="shared" si="158"/>
        <v>0</v>
      </c>
    </row>
    <row r="618" spans="1:10" ht="48">
      <c r="A618" s="22"/>
      <c r="B618" s="22"/>
      <c r="C618" s="22" t="s">
        <v>270</v>
      </c>
      <c r="D618" s="22" t="s">
        <v>259</v>
      </c>
      <c r="E618" s="12" t="s">
        <v>766</v>
      </c>
      <c r="F618" s="34" t="s">
        <v>301</v>
      </c>
      <c r="G618" s="51" t="s">
        <v>674</v>
      </c>
      <c r="H618" s="141">
        <f>H619</f>
        <v>25430.281999999999</v>
      </c>
      <c r="I618" s="141">
        <f t="shared" ref="I618:J618" si="159">I619</f>
        <v>0</v>
      </c>
      <c r="J618" s="141">
        <f t="shared" si="159"/>
        <v>0</v>
      </c>
    </row>
    <row r="619" spans="1:10" ht="84">
      <c r="A619" s="22"/>
      <c r="B619" s="22"/>
      <c r="C619" s="22" t="s">
        <v>270</v>
      </c>
      <c r="D619" s="22" t="s">
        <v>259</v>
      </c>
      <c r="E619" s="12" t="s">
        <v>766</v>
      </c>
      <c r="F619" s="22" t="s">
        <v>404</v>
      </c>
      <c r="G619" s="50" t="s">
        <v>643</v>
      </c>
      <c r="H619" s="141">
        <v>25430.281999999999</v>
      </c>
      <c r="I619" s="141">
        <v>0</v>
      </c>
      <c r="J619" s="141">
        <v>0</v>
      </c>
    </row>
    <row r="620" spans="1:10" ht="74.25" customHeight="1">
      <c r="A620" s="22"/>
      <c r="B620" s="22"/>
      <c r="C620" s="22" t="s">
        <v>270</v>
      </c>
      <c r="D620" s="22" t="s">
        <v>259</v>
      </c>
      <c r="E620" s="12" t="s">
        <v>771</v>
      </c>
      <c r="F620" s="22"/>
      <c r="G620" s="50" t="s">
        <v>761</v>
      </c>
      <c r="H620" s="141">
        <f>H621</f>
        <v>256.87200000000001</v>
      </c>
      <c r="I620" s="141">
        <f t="shared" ref="I620:J620" si="160">I621</f>
        <v>0</v>
      </c>
      <c r="J620" s="141">
        <f t="shared" si="160"/>
        <v>0</v>
      </c>
    </row>
    <row r="621" spans="1:10" ht="54" customHeight="1">
      <c r="A621" s="22"/>
      <c r="B621" s="22"/>
      <c r="C621" s="22" t="s">
        <v>270</v>
      </c>
      <c r="D621" s="22" t="s">
        <v>259</v>
      </c>
      <c r="E621" s="12" t="s">
        <v>771</v>
      </c>
      <c r="F621" s="34" t="s">
        <v>301</v>
      </c>
      <c r="G621" s="51" t="s">
        <v>674</v>
      </c>
      <c r="H621" s="141">
        <f>H622</f>
        <v>256.87200000000001</v>
      </c>
      <c r="I621" s="141">
        <f t="shared" ref="I621:J621" si="161">I622</f>
        <v>0</v>
      </c>
      <c r="J621" s="141">
        <f t="shared" si="161"/>
        <v>0</v>
      </c>
    </row>
    <row r="622" spans="1:10" ht="84">
      <c r="A622" s="22"/>
      <c r="B622" s="22"/>
      <c r="C622" s="22" t="s">
        <v>270</v>
      </c>
      <c r="D622" s="22" t="s">
        <v>259</v>
      </c>
      <c r="E622" s="12" t="s">
        <v>771</v>
      </c>
      <c r="F622" s="22" t="s">
        <v>404</v>
      </c>
      <c r="G622" s="50" t="s">
        <v>643</v>
      </c>
      <c r="H622" s="141">
        <v>256.87200000000001</v>
      </c>
      <c r="I622" s="141">
        <v>0</v>
      </c>
      <c r="J622" s="141">
        <v>0</v>
      </c>
    </row>
    <row r="623" spans="1:10" ht="84">
      <c r="A623" s="22"/>
      <c r="B623" s="22"/>
      <c r="C623" s="22" t="s">
        <v>270</v>
      </c>
      <c r="D623" s="22" t="s">
        <v>259</v>
      </c>
      <c r="E623" s="12" t="s">
        <v>212</v>
      </c>
      <c r="F623" s="22"/>
      <c r="G623" s="50" t="s">
        <v>168</v>
      </c>
      <c r="H623" s="141">
        <f>H624</f>
        <v>217725.3</v>
      </c>
      <c r="I623" s="141">
        <f>I624</f>
        <v>193501</v>
      </c>
      <c r="J623" s="141">
        <f>J624</f>
        <v>193501</v>
      </c>
    </row>
    <row r="624" spans="1:10" ht="84">
      <c r="A624" s="22"/>
      <c r="B624" s="22"/>
      <c r="C624" s="22" t="s">
        <v>270</v>
      </c>
      <c r="D624" s="22" t="s">
        <v>259</v>
      </c>
      <c r="E624" s="12" t="s">
        <v>472</v>
      </c>
      <c r="F624" s="74"/>
      <c r="G624" s="57" t="s">
        <v>213</v>
      </c>
      <c r="H624" s="141">
        <f t="shared" ref="H624:J625" si="162">H625</f>
        <v>217725.3</v>
      </c>
      <c r="I624" s="141">
        <f t="shared" si="162"/>
        <v>193501</v>
      </c>
      <c r="J624" s="141">
        <f t="shared" si="162"/>
        <v>193501</v>
      </c>
    </row>
    <row r="625" spans="1:10" ht="48">
      <c r="A625" s="22"/>
      <c r="B625" s="22"/>
      <c r="C625" s="22" t="s">
        <v>270</v>
      </c>
      <c r="D625" s="22" t="s">
        <v>259</v>
      </c>
      <c r="E625" s="12" t="s">
        <v>472</v>
      </c>
      <c r="F625" s="34" t="s">
        <v>301</v>
      </c>
      <c r="G625" s="51" t="s">
        <v>674</v>
      </c>
      <c r="H625" s="141">
        <f>H626</f>
        <v>217725.3</v>
      </c>
      <c r="I625" s="141">
        <f t="shared" si="162"/>
        <v>193501</v>
      </c>
      <c r="J625" s="141">
        <f t="shared" si="162"/>
        <v>193501</v>
      </c>
    </row>
    <row r="626" spans="1:10" ht="84">
      <c r="A626" s="22"/>
      <c r="B626" s="22"/>
      <c r="C626" s="22" t="s">
        <v>270</v>
      </c>
      <c r="D626" s="22" t="s">
        <v>259</v>
      </c>
      <c r="E626" s="12" t="s">
        <v>472</v>
      </c>
      <c r="F626" s="22">
        <v>611</v>
      </c>
      <c r="G626" s="50" t="s">
        <v>643</v>
      </c>
      <c r="H626" s="141">
        <v>217725.3</v>
      </c>
      <c r="I626" s="141">
        <v>193501</v>
      </c>
      <c r="J626" s="141">
        <v>193501</v>
      </c>
    </row>
    <row r="627" spans="1:10" ht="72">
      <c r="A627" s="22"/>
      <c r="B627" s="22"/>
      <c r="C627" s="22" t="s">
        <v>270</v>
      </c>
      <c r="D627" s="22" t="s">
        <v>259</v>
      </c>
      <c r="E627" s="12" t="s">
        <v>171</v>
      </c>
      <c r="F627" s="22"/>
      <c r="G627" s="50" t="s">
        <v>169</v>
      </c>
      <c r="H627" s="141">
        <f>H628+H640+H637+H643+H634+H631</f>
        <v>13486.367</v>
      </c>
      <c r="I627" s="141">
        <f t="shared" ref="I627:J629" si="163">I628</f>
        <v>1000</v>
      </c>
      <c r="J627" s="141">
        <f t="shared" si="163"/>
        <v>5000</v>
      </c>
    </row>
    <row r="628" spans="1:10" ht="48">
      <c r="A628" s="22"/>
      <c r="B628" s="22"/>
      <c r="C628" s="22" t="s">
        <v>270</v>
      </c>
      <c r="D628" s="22" t="s">
        <v>259</v>
      </c>
      <c r="E628" s="12" t="s">
        <v>473</v>
      </c>
      <c r="F628" s="22"/>
      <c r="G628" s="50" t="s">
        <v>170</v>
      </c>
      <c r="H628" s="141">
        <f>H629</f>
        <v>5690.4369999999999</v>
      </c>
      <c r="I628" s="141">
        <f t="shared" si="163"/>
        <v>1000</v>
      </c>
      <c r="J628" s="141">
        <f t="shared" si="163"/>
        <v>5000</v>
      </c>
    </row>
    <row r="629" spans="1:10" ht="48">
      <c r="A629" s="22"/>
      <c r="B629" s="22"/>
      <c r="C629" s="22" t="s">
        <v>270</v>
      </c>
      <c r="D629" s="22" t="s">
        <v>259</v>
      </c>
      <c r="E629" s="12" t="s">
        <v>473</v>
      </c>
      <c r="F629" s="34" t="s">
        <v>301</v>
      </c>
      <c r="G629" s="51" t="s">
        <v>674</v>
      </c>
      <c r="H629" s="141">
        <f>H630</f>
        <v>5690.4369999999999</v>
      </c>
      <c r="I629" s="141">
        <f t="shared" si="163"/>
        <v>1000</v>
      </c>
      <c r="J629" s="141">
        <f t="shared" si="163"/>
        <v>5000</v>
      </c>
    </row>
    <row r="630" spans="1:10" ht="24">
      <c r="A630" s="22"/>
      <c r="B630" s="22"/>
      <c r="C630" s="22" t="s">
        <v>270</v>
      </c>
      <c r="D630" s="22" t="s">
        <v>259</v>
      </c>
      <c r="E630" s="12" t="s">
        <v>473</v>
      </c>
      <c r="F630" s="22">
        <v>612</v>
      </c>
      <c r="G630" s="50" t="s">
        <v>552</v>
      </c>
      <c r="H630" s="141">
        <v>5690.4369999999999</v>
      </c>
      <c r="I630" s="141">
        <v>1000</v>
      </c>
      <c r="J630" s="141">
        <v>5000</v>
      </c>
    </row>
    <row r="631" spans="1:10" ht="48">
      <c r="A631" s="22"/>
      <c r="B631" s="22"/>
      <c r="C631" s="22" t="s">
        <v>270</v>
      </c>
      <c r="D631" s="22" t="s">
        <v>259</v>
      </c>
      <c r="E631" s="12" t="s">
        <v>637</v>
      </c>
      <c r="F631" s="22"/>
      <c r="G631" s="50" t="s">
        <v>636</v>
      </c>
      <c r="H631" s="141">
        <f>H632</f>
        <v>59.5</v>
      </c>
      <c r="I631" s="141">
        <f t="shared" ref="I631:J631" si="164">I632</f>
        <v>0</v>
      </c>
      <c r="J631" s="141">
        <f t="shared" si="164"/>
        <v>0</v>
      </c>
    </row>
    <row r="632" spans="1:10" ht="60">
      <c r="A632" s="22"/>
      <c r="B632" s="22"/>
      <c r="C632" s="22" t="s">
        <v>270</v>
      </c>
      <c r="D632" s="22" t="s">
        <v>259</v>
      </c>
      <c r="E632" s="12" t="s">
        <v>637</v>
      </c>
      <c r="F632" s="31" t="s">
        <v>301</v>
      </c>
      <c r="G632" s="51" t="s">
        <v>302</v>
      </c>
      <c r="H632" s="141">
        <f>H633</f>
        <v>59.5</v>
      </c>
      <c r="I632" s="141">
        <f t="shared" ref="I632:J632" si="165">I633</f>
        <v>0</v>
      </c>
      <c r="J632" s="141">
        <f t="shared" si="165"/>
        <v>0</v>
      </c>
    </row>
    <row r="633" spans="1:10" ht="24">
      <c r="A633" s="22"/>
      <c r="B633" s="22"/>
      <c r="C633" s="22" t="s">
        <v>270</v>
      </c>
      <c r="D633" s="22" t="s">
        <v>259</v>
      </c>
      <c r="E633" s="12" t="s">
        <v>637</v>
      </c>
      <c r="F633" s="22">
        <v>612</v>
      </c>
      <c r="G633" s="50" t="s">
        <v>552</v>
      </c>
      <c r="H633" s="141">
        <v>59.5</v>
      </c>
      <c r="I633" s="141">
        <v>0</v>
      </c>
      <c r="J633" s="141">
        <v>0</v>
      </c>
    </row>
    <row r="634" spans="1:10">
      <c r="A634" s="22"/>
      <c r="B634" s="22"/>
      <c r="C634" s="22" t="s">
        <v>270</v>
      </c>
      <c r="D634" s="22" t="s">
        <v>259</v>
      </c>
      <c r="E634" s="12" t="s">
        <v>775</v>
      </c>
      <c r="F634" s="22"/>
      <c r="G634" s="50" t="s">
        <v>774</v>
      </c>
      <c r="H634" s="141">
        <f>H635</f>
        <v>110</v>
      </c>
      <c r="I634" s="141">
        <f t="shared" ref="I634:J634" si="166">I635</f>
        <v>0</v>
      </c>
      <c r="J634" s="141">
        <f t="shared" si="166"/>
        <v>0</v>
      </c>
    </row>
    <row r="635" spans="1:10" ht="48">
      <c r="A635" s="22"/>
      <c r="B635" s="22"/>
      <c r="C635" s="22" t="s">
        <v>270</v>
      </c>
      <c r="D635" s="22" t="s">
        <v>259</v>
      </c>
      <c r="E635" s="12" t="s">
        <v>775</v>
      </c>
      <c r="F635" s="34" t="s">
        <v>301</v>
      </c>
      <c r="G635" s="51" t="s">
        <v>674</v>
      </c>
      <c r="H635" s="141">
        <f>H636</f>
        <v>110</v>
      </c>
      <c r="I635" s="141">
        <f t="shared" ref="I635:J635" si="167">I636</f>
        <v>0</v>
      </c>
      <c r="J635" s="141">
        <f t="shared" si="167"/>
        <v>0</v>
      </c>
    </row>
    <row r="636" spans="1:10" ht="24">
      <c r="A636" s="22"/>
      <c r="B636" s="22"/>
      <c r="C636" s="22" t="s">
        <v>270</v>
      </c>
      <c r="D636" s="22" t="s">
        <v>259</v>
      </c>
      <c r="E636" s="12" t="s">
        <v>775</v>
      </c>
      <c r="F636" s="22">
        <v>612</v>
      </c>
      <c r="G636" s="50" t="s">
        <v>552</v>
      </c>
      <c r="H636" s="141">
        <v>110</v>
      </c>
      <c r="I636" s="141">
        <v>0</v>
      </c>
      <c r="J636" s="141">
        <v>0</v>
      </c>
    </row>
    <row r="637" spans="1:10" ht="48" customHeight="1">
      <c r="A637" s="22"/>
      <c r="B637" s="22"/>
      <c r="C637" s="22" t="s">
        <v>270</v>
      </c>
      <c r="D637" s="22" t="s">
        <v>259</v>
      </c>
      <c r="E637" s="12" t="s">
        <v>729</v>
      </c>
      <c r="F637" s="22"/>
      <c r="G637" s="50" t="s">
        <v>728</v>
      </c>
      <c r="H637" s="141">
        <f t="shared" ref="H637:J638" si="168">H638</f>
        <v>4144</v>
      </c>
      <c r="I637" s="141">
        <f t="shared" si="168"/>
        <v>0</v>
      </c>
      <c r="J637" s="141">
        <f t="shared" si="168"/>
        <v>0</v>
      </c>
    </row>
    <row r="638" spans="1:10" ht="48">
      <c r="A638" s="22"/>
      <c r="B638" s="22"/>
      <c r="C638" s="22" t="s">
        <v>270</v>
      </c>
      <c r="D638" s="22" t="s">
        <v>259</v>
      </c>
      <c r="E638" s="12" t="s">
        <v>729</v>
      </c>
      <c r="F638" s="34" t="s">
        <v>301</v>
      </c>
      <c r="G638" s="51" t="s">
        <v>674</v>
      </c>
      <c r="H638" s="141">
        <f t="shared" si="168"/>
        <v>4144</v>
      </c>
      <c r="I638" s="141">
        <f t="shared" si="168"/>
        <v>0</v>
      </c>
      <c r="J638" s="141">
        <f t="shared" si="168"/>
        <v>0</v>
      </c>
    </row>
    <row r="639" spans="1:10" ht="24">
      <c r="A639" s="22"/>
      <c r="B639" s="22"/>
      <c r="C639" s="22" t="s">
        <v>270</v>
      </c>
      <c r="D639" s="22" t="s">
        <v>259</v>
      </c>
      <c r="E639" s="12" t="s">
        <v>729</v>
      </c>
      <c r="F639" s="22">
        <v>612</v>
      </c>
      <c r="G639" s="50" t="s">
        <v>552</v>
      </c>
      <c r="H639" s="141">
        <v>4144</v>
      </c>
      <c r="I639" s="141">
        <v>0</v>
      </c>
      <c r="J639" s="141">
        <v>0</v>
      </c>
    </row>
    <row r="640" spans="1:10" ht="48">
      <c r="A640" s="22"/>
      <c r="B640" s="22"/>
      <c r="C640" s="22" t="s">
        <v>270</v>
      </c>
      <c r="D640" s="22" t="s">
        <v>259</v>
      </c>
      <c r="E640" s="12" t="s">
        <v>686</v>
      </c>
      <c r="F640" s="22"/>
      <c r="G640" s="50" t="s">
        <v>670</v>
      </c>
      <c r="H640" s="141">
        <f>H641</f>
        <v>3457.43</v>
      </c>
      <c r="I640" s="141">
        <v>0</v>
      </c>
      <c r="J640" s="141">
        <v>0</v>
      </c>
    </row>
    <row r="641" spans="1:12" ht="48">
      <c r="A641" s="22"/>
      <c r="B641" s="22"/>
      <c r="C641" s="22" t="s">
        <v>270</v>
      </c>
      <c r="D641" s="22" t="s">
        <v>259</v>
      </c>
      <c r="E641" s="12" t="s">
        <v>686</v>
      </c>
      <c r="F641" s="34" t="s">
        <v>301</v>
      </c>
      <c r="G641" s="51" t="s">
        <v>674</v>
      </c>
      <c r="H641" s="141">
        <f>H642</f>
        <v>3457.43</v>
      </c>
      <c r="I641" s="141">
        <v>0</v>
      </c>
      <c r="J641" s="141">
        <v>0</v>
      </c>
    </row>
    <row r="642" spans="1:12" ht="24">
      <c r="A642" s="22"/>
      <c r="B642" s="22"/>
      <c r="C642" s="22" t="s">
        <v>270</v>
      </c>
      <c r="D642" s="22" t="s">
        <v>259</v>
      </c>
      <c r="E642" s="12" t="s">
        <v>686</v>
      </c>
      <c r="F642" s="22">
        <v>612</v>
      </c>
      <c r="G642" s="50" t="s">
        <v>552</v>
      </c>
      <c r="H642" s="141">
        <v>3457.43</v>
      </c>
      <c r="I642" s="141">
        <v>0</v>
      </c>
      <c r="J642" s="141">
        <v>0</v>
      </c>
    </row>
    <row r="643" spans="1:12" ht="60">
      <c r="A643" s="22"/>
      <c r="B643" s="22"/>
      <c r="C643" s="22" t="s">
        <v>270</v>
      </c>
      <c r="D643" s="22" t="s">
        <v>259</v>
      </c>
      <c r="E643" s="12" t="s">
        <v>655</v>
      </c>
      <c r="F643" s="22"/>
      <c r="G643" s="50" t="s">
        <v>652</v>
      </c>
      <c r="H643" s="141">
        <f t="shared" ref="H643:J644" si="169">H644</f>
        <v>25</v>
      </c>
      <c r="I643" s="141">
        <f t="shared" si="169"/>
        <v>0</v>
      </c>
      <c r="J643" s="141">
        <f t="shared" si="169"/>
        <v>0</v>
      </c>
    </row>
    <row r="644" spans="1:12" ht="60">
      <c r="A644" s="22"/>
      <c r="B644" s="22"/>
      <c r="C644" s="22" t="s">
        <v>270</v>
      </c>
      <c r="D644" s="22" t="s">
        <v>259</v>
      </c>
      <c r="E644" s="12" t="s">
        <v>655</v>
      </c>
      <c r="F644" s="31" t="s">
        <v>301</v>
      </c>
      <c r="G644" s="51" t="s">
        <v>302</v>
      </c>
      <c r="H644" s="141">
        <f t="shared" si="169"/>
        <v>25</v>
      </c>
      <c r="I644" s="141">
        <f t="shared" si="169"/>
        <v>0</v>
      </c>
      <c r="J644" s="141">
        <f t="shared" si="169"/>
        <v>0</v>
      </c>
    </row>
    <row r="645" spans="1:12" ht="24">
      <c r="A645" s="22"/>
      <c r="B645" s="22"/>
      <c r="C645" s="22" t="s">
        <v>270</v>
      </c>
      <c r="D645" s="22" t="s">
        <v>259</v>
      </c>
      <c r="E645" s="12" t="s">
        <v>655</v>
      </c>
      <c r="F645" s="22">
        <v>612</v>
      </c>
      <c r="G645" s="50" t="s">
        <v>552</v>
      </c>
      <c r="H645" s="141">
        <v>25</v>
      </c>
      <c r="I645" s="141">
        <v>0</v>
      </c>
      <c r="J645" s="141">
        <v>0</v>
      </c>
    </row>
    <row r="646" spans="1:12" ht="48">
      <c r="A646" s="22"/>
      <c r="B646" s="22"/>
      <c r="C646" s="22" t="s">
        <v>270</v>
      </c>
      <c r="D646" s="22" t="s">
        <v>259</v>
      </c>
      <c r="E646" s="12" t="s">
        <v>413</v>
      </c>
      <c r="F646" s="22"/>
      <c r="G646" s="50" t="s">
        <v>99</v>
      </c>
      <c r="H646" s="146">
        <f>H647</f>
        <v>110.64400000000001</v>
      </c>
      <c r="I646" s="141">
        <f>I647</f>
        <v>0</v>
      </c>
      <c r="J646" s="141">
        <v>0</v>
      </c>
    </row>
    <row r="647" spans="1:12" ht="96">
      <c r="A647" s="22"/>
      <c r="B647" s="22"/>
      <c r="C647" s="22" t="s">
        <v>270</v>
      </c>
      <c r="D647" s="22" t="s">
        <v>259</v>
      </c>
      <c r="E647" s="12" t="s">
        <v>418</v>
      </c>
      <c r="F647" s="22"/>
      <c r="G647" s="50" t="s">
        <v>155</v>
      </c>
      <c r="H647" s="146">
        <f>H648</f>
        <v>110.64400000000001</v>
      </c>
      <c r="I647" s="141">
        <f t="shared" ref="I647:J650" si="170">I648</f>
        <v>0</v>
      </c>
      <c r="J647" s="141">
        <f t="shared" si="170"/>
        <v>0</v>
      </c>
    </row>
    <row r="648" spans="1:12" ht="84">
      <c r="A648" s="22"/>
      <c r="B648" s="22"/>
      <c r="C648" s="22" t="s">
        <v>270</v>
      </c>
      <c r="D648" s="22" t="s">
        <v>259</v>
      </c>
      <c r="E648" s="12" t="s">
        <v>425</v>
      </c>
      <c r="F648" s="22"/>
      <c r="G648" s="50" t="s">
        <v>156</v>
      </c>
      <c r="H648" s="146">
        <f>H649</f>
        <v>110.64400000000001</v>
      </c>
      <c r="I648" s="141">
        <f>I649</f>
        <v>0</v>
      </c>
      <c r="J648" s="141">
        <f>J649</f>
        <v>0</v>
      </c>
    </row>
    <row r="649" spans="1:12" ht="72">
      <c r="A649" s="22"/>
      <c r="B649" s="22"/>
      <c r="C649" s="22" t="s">
        <v>270</v>
      </c>
      <c r="D649" s="22" t="s">
        <v>259</v>
      </c>
      <c r="E649" s="12" t="s">
        <v>671</v>
      </c>
      <c r="F649" s="22"/>
      <c r="G649" s="50" t="s">
        <v>695</v>
      </c>
      <c r="H649" s="146">
        <f>H650</f>
        <v>110.64400000000001</v>
      </c>
      <c r="I649" s="141">
        <f t="shared" si="170"/>
        <v>0</v>
      </c>
      <c r="J649" s="141">
        <f t="shared" si="170"/>
        <v>0</v>
      </c>
      <c r="L649" s="9"/>
    </row>
    <row r="650" spans="1:12" ht="48">
      <c r="A650" s="22"/>
      <c r="B650" s="22"/>
      <c r="C650" s="22" t="s">
        <v>270</v>
      </c>
      <c r="D650" s="22" t="s">
        <v>259</v>
      </c>
      <c r="E650" s="12" t="s">
        <v>671</v>
      </c>
      <c r="F650" s="34" t="s">
        <v>301</v>
      </c>
      <c r="G650" s="51" t="s">
        <v>674</v>
      </c>
      <c r="H650" s="146">
        <f>H651</f>
        <v>110.64400000000001</v>
      </c>
      <c r="I650" s="141">
        <f t="shared" si="170"/>
        <v>0</v>
      </c>
      <c r="J650" s="141">
        <f t="shared" si="170"/>
        <v>0</v>
      </c>
    </row>
    <row r="651" spans="1:12" ht="24">
      <c r="A651" s="22"/>
      <c r="B651" s="22"/>
      <c r="C651" s="22" t="s">
        <v>270</v>
      </c>
      <c r="D651" s="22" t="s">
        <v>259</v>
      </c>
      <c r="E651" s="12" t="s">
        <v>671</v>
      </c>
      <c r="F651" s="22">
        <v>612</v>
      </c>
      <c r="G651" s="50" t="s">
        <v>552</v>
      </c>
      <c r="H651" s="146">
        <v>110.64400000000001</v>
      </c>
      <c r="I651" s="141">
        <v>0</v>
      </c>
      <c r="J651" s="141">
        <v>0</v>
      </c>
    </row>
    <row r="652" spans="1:12" ht="12.75">
      <c r="A652" s="22"/>
      <c r="B652" s="22"/>
      <c r="C652" s="108" t="s">
        <v>270</v>
      </c>
      <c r="D652" s="108" t="s">
        <v>299</v>
      </c>
      <c r="E652" s="106"/>
      <c r="F652" s="108"/>
      <c r="G652" s="107" t="s">
        <v>300</v>
      </c>
      <c r="H652" s="140">
        <f>H653+H720</f>
        <v>590094.68499999994</v>
      </c>
      <c r="I652" s="140">
        <f t="shared" ref="H652:J653" si="171">I653</f>
        <v>533484.39399999997</v>
      </c>
      <c r="J652" s="140">
        <f t="shared" si="171"/>
        <v>534153.99199999997</v>
      </c>
      <c r="K652" s="99"/>
      <c r="L652" s="100"/>
    </row>
    <row r="653" spans="1:12" ht="36">
      <c r="A653" s="22"/>
      <c r="B653" s="22"/>
      <c r="C653" s="22" t="s">
        <v>270</v>
      </c>
      <c r="D653" s="22" t="s">
        <v>299</v>
      </c>
      <c r="E653" s="12" t="s">
        <v>141</v>
      </c>
      <c r="F653" s="22"/>
      <c r="G653" s="50" t="s">
        <v>113</v>
      </c>
      <c r="H653" s="146">
        <f t="shared" si="171"/>
        <v>590074.13299999991</v>
      </c>
      <c r="I653" s="146">
        <f t="shared" si="171"/>
        <v>533484.39399999997</v>
      </c>
      <c r="J653" s="146">
        <f t="shared" si="171"/>
        <v>534153.99199999997</v>
      </c>
    </row>
    <row r="654" spans="1:12" ht="24">
      <c r="A654" s="22"/>
      <c r="B654" s="22"/>
      <c r="C654" s="22" t="s">
        <v>270</v>
      </c>
      <c r="D654" s="22" t="s">
        <v>299</v>
      </c>
      <c r="E654" s="12" t="s">
        <v>144</v>
      </c>
      <c r="F654" s="22"/>
      <c r="G654" s="50" t="s">
        <v>172</v>
      </c>
      <c r="H654" s="146">
        <f>H655+H686+H700+H693+H713</f>
        <v>590074.13299999991</v>
      </c>
      <c r="I654" s="146">
        <f>I655+I686+I700</f>
        <v>533484.39399999997</v>
      </c>
      <c r="J654" s="146">
        <f>J655+J686+J700</f>
        <v>534153.99199999997</v>
      </c>
    </row>
    <row r="655" spans="1:12" ht="96">
      <c r="A655" s="22"/>
      <c r="B655" s="22"/>
      <c r="C655" s="22" t="s">
        <v>270</v>
      </c>
      <c r="D655" s="22" t="s">
        <v>299</v>
      </c>
      <c r="E655" s="12" t="s">
        <v>145</v>
      </c>
      <c r="F655" s="22"/>
      <c r="G655" s="50" t="s">
        <v>174</v>
      </c>
      <c r="H655" s="146">
        <f>H656+H659+H662+H671+H665+H674+H668+H677+H680+H683</f>
        <v>556275.81299999997</v>
      </c>
      <c r="I655" s="146">
        <f>I656+I659+I662+I713+I671+I665+I674</f>
        <v>514261.39399999997</v>
      </c>
      <c r="J655" s="146">
        <f>J656+J659+J662+J713+J671+J665+J674</f>
        <v>514930.99199999997</v>
      </c>
    </row>
    <row r="656" spans="1:12" ht="108">
      <c r="A656" s="22"/>
      <c r="B656" s="22"/>
      <c r="C656" s="22" t="s">
        <v>270</v>
      </c>
      <c r="D656" s="22" t="s">
        <v>299</v>
      </c>
      <c r="E656" s="35" t="s">
        <v>476</v>
      </c>
      <c r="F656" s="36"/>
      <c r="G656" s="48" t="s">
        <v>173</v>
      </c>
      <c r="H656" s="146">
        <f t="shared" ref="H656:J657" si="172">H657</f>
        <v>424773.7</v>
      </c>
      <c r="I656" s="146">
        <f t="shared" si="172"/>
        <v>409159</v>
      </c>
      <c r="J656" s="146">
        <f t="shared" si="172"/>
        <v>409159</v>
      </c>
    </row>
    <row r="657" spans="1:10" ht="48">
      <c r="A657" s="22"/>
      <c r="B657" s="22"/>
      <c r="C657" s="22" t="s">
        <v>270</v>
      </c>
      <c r="D657" s="22" t="s">
        <v>299</v>
      </c>
      <c r="E657" s="35" t="s">
        <v>476</v>
      </c>
      <c r="F657" s="34" t="s">
        <v>301</v>
      </c>
      <c r="G657" s="51" t="s">
        <v>674</v>
      </c>
      <c r="H657" s="146">
        <f t="shared" si="172"/>
        <v>424773.7</v>
      </c>
      <c r="I657" s="146">
        <f t="shared" si="172"/>
        <v>409159</v>
      </c>
      <c r="J657" s="146">
        <f t="shared" si="172"/>
        <v>409159</v>
      </c>
    </row>
    <row r="658" spans="1:10" ht="84">
      <c r="A658" s="22"/>
      <c r="B658" s="22"/>
      <c r="C658" s="22" t="s">
        <v>270</v>
      </c>
      <c r="D658" s="22" t="s">
        <v>299</v>
      </c>
      <c r="E658" s="35" t="s">
        <v>476</v>
      </c>
      <c r="F658" s="22" t="s">
        <v>404</v>
      </c>
      <c r="G658" s="50" t="s">
        <v>643</v>
      </c>
      <c r="H658" s="146">
        <v>424773.7</v>
      </c>
      <c r="I658" s="146">
        <v>409159</v>
      </c>
      <c r="J658" s="146">
        <v>409159</v>
      </c>
    </row>
    <row r="659" spans="1:10" ht="24">
      <c r="A659" s="22"/>
      <c r="B659" s="22"/>
      <c r="C659" s="22" t="s">
        <v>270</v>
      </c>
      <c r="D659" s="22" t="s">
        <v>299</v>
      </c>
      <c r="E659" s="12" t="s">
        <v>477</v>
      </c>
      <c r="F659" s="22"/>
      <c r="G659" s="50" t="s">
        <v>553</v>
      </c>
      <c r="H659" s="146">
        <f t="shared" ref="H659:J660" si="173">H660</f>
        <v>91379.289000000004</v>
      </c>
      <c r="I659" s="146">
        <f t="shared" si="173"/>
        <v>83452</v>
      </c>
      <c r="J659" s="146">
        <f t="shared" si="173"/>
        <v>83452</v>
      </c>
    </row>
    <row r="660" spans="1:10" ht="48">
      <c r="A660" s="22"/>
      <c r="B660" s="22"/>
      <c r="C660" s="22" t="s">
        <v>270</v>
      </c>
      <c r="D660" s="22" t="s">
        <v>299</v>
      </c>
      <c r="E660" s="12" t="s">
        <v>477</v>
      </c>
      <c r="F660" s="31" t="s">
        <v>301</v>
      </c>
      <c r="G660" s="51" t="s">
        <v>674</v>
      </c>
      <c r="H660" s="146">
        <f t="shared" si="173"/>
        <v>91379.289000000004</v>
      </c>
      <c r="I660" s="146">
        <f t="shared" si="173"/>
        <v>83452</v>
      </c>
      <c r="J660" s="146">
        <f t="shared" si="173"/>
        <v>83452</v>
      </c>
    </row>
    <row r="661" spans="1:10" ht="84">
      <c r="A661" s="22"/>
      <c r="B661" s="22"/>
      <c r="C661" s="22" t="s">
        <v>270</v>
      </c>
      <c r="D661" s="22" t="s">
        <v>299</v>
      </c>
      <c r="E661" s="12" t="s">
        <v>477</v>
      </c>
      <c r="F661" s="22" t="s">
        <v>404</v>
      </c>
      <c r="G661" s="50" t="s">
        <v>643</v>
      </c>
      <c r="H661" s="146">
        <v>91379.289000000004</v>
      </c>
      <c r="I661" s="146">
        <v>83452</v>
      </c>
      <c r="J661" s="146">
        <v>83452</v>
      </c>
    </row>
    <row r="662" spans="1:10" ht="36">
      <c r="A662" s="22"/>
      <c r="B662" s="22"/>
      <c r="C662" s="22" t="s">
        <v>270</v>
      </c>
      <c r="D662" s="22" t="s">
        <v>299</v>
      </c>
      <c r="E662" s="12" t="s">
        <v>478</v>
      </c>
      <c r="F662" s="22"/>
      <c r="G662" s="50" t="s">
        <v>73</v>
      </c>
      <c r="H662" s="146">
        <f>H663</f>
        <v>13869.652</v>
      </c>
      <c r="I662" s="146">
        <f t="shared" ref="H662:J663" si="174">I663</f>
        <v>21650.394</v>
      </c>
      <c r="J662" s="146">
        <f t="shared" si="174"/>
        <v>22319.991999999998</v>
      </c>
    </row>
    <row r="663" spans="1:10" ht="48">
      <c r="A663" s="22"/>
      <c r="B663" s="22"/>
      <c r="C663" s="22" t="s">
        <v>270</v>
      </c>
      <c r="D663" s="22" t="s">
        <v>299</v>
      </c>
      <c r="E663" s="12" t="s">
        <v>478</v>
      </c>
      <c r="F663" s="34" t="s">
        <v>301</v>
      </c>
      <c r="G663" s="51" t="s">
        <v>674</v>
      </c>
      <c r="H663" s="146">
        <f t="shared" si="174"/>
        <v>13869.652</v>
      </c>
      <c r="I663" s="146">
        <f t="shared" si="174"/>
        <v>21650.394</v>
      </c>
      <c r="J663" s="146">
        <f t="shared" si="174"/>
        <v>22319.991999999998</v>
      </c>
    </row>
    <row r="664" spans="1:10" ht="24">
      <c r="A664" s="22"/>
      <c r="B664" s="22"/>
      <c r="C664" s="22" t="s">
        <v>270</v>
      </c>
      <c r="D664" s="22" t="s">
        <v>299</v>
      </c>
      <c r="E664" s="12" t="s">
        <v>478</v>
      </c>
      <c r="F664" s="22">
        <v>612</v>
      </c>
      <c r="G664" s="50" t="s">
        <v>552</v>
      </c>
      <c r="H664" s="146">
        <v>13869.652</v>
      </c>
      <c r="I664" s="146">
        <v>21650.394</v>
      </c>
      <c r="J664" s="146">
        <v>22319.991999999998</v>
      </c>
    </row>
    <row r="665" spans="1:10" ht="36">
      <c r="A665" s="22"/>
      <c r="B665" s="22"/>
      <c r="C665" s="22" t="s">
        <v>270</v>
      </c>
      <c r="D665" s="22" t="s">
        <v>299</v>
      </c>
      <c r="E665" s="12" t="s">
        <v>586</v>
      </c>
      <c r="F665" s="22"/>
      <c r="G665" s="50" t="s">
        <v>587</v>
      </c>
      <c r="H665" s="146">
        <f t="shared" ref="H665:J666" si="175">H666</f>
        <v>624.28300000000002</v>
      </c>
      <c r="I665" s="146">
        <f t="shared" si="175"/>
        <v>0</v>
      </c>
      <c r="J665" s="146">
        <f t="shared" si="175"/>
        <v>0</v>
      </c>
    </row>
    <row r="666" spans="1:10" ht="60">
      <c r="A666" s="22"/>
      <c r="B666" s="22"/>
      <c r="C666" s="22" t="s">
        <v>270</v>
      </c>
      <c r="D666" s="22" t="s">
        <v>299</v>
      </c>
      <c r="E666" s="12" t="s">
        <v>586</v>
      </c>
      <c r="F666" s="31" t="s">
        <v>301</v>
      </c>
      <c r="G666" s="51" t="s">
        <v>302</v>
      </c>
      <c r="H666" s="146">
        <f t="shared" si="175"/>
        <v>624.28300000000002</v>
      </c>
      <c r="I666" s="146">
        <f t="shared" si="175"/>
        <v>0</v>
      </c>
      <c r="J666" s="146">
        <f t="shared" si="175"/>
        <v>0</v>
      </c>
    </row>
    <row r="667" spans="1:10" ht="24">
      <c r="A667" s="22"/>
      <c r="B667" s="22"/>
      <c r="C667" s="22" t="s">
        <v>270</v>
      </c>
      <c r="D667" s="22" t="s">
        <v>299</v>
      </c>
      <c r="E667" s="12" t="s">
        <v>586</v>
      </c>
      <c r="F667" s="22">
        <v>612</v>
      </c>
      <c r="G667" s="50" t="s">
        <v>552</v>
      </c>
      <c r="H667" s="146">
        <v>624.28300000000002</v>
      </c>
      <c r="I667" s="146">
        <v>0</v>
      </c>
      <c r="J667" s="146">
        <v>0</v>
      </c>
    </row>
    <row r="668" spans="1:10" ht="72">
      <c r="A668" s="22"/>
      <c r="B668" s="22"/>
      <c r="C668" s="22" t="s">
        <v>270</v>
      </c>
      <c r="D668" s="22" t="s">
        <v>299</v>
      </c>
      <c r="E668" s="12" t="s">
        <v>629</v>
      </c>
      <c r="F668" s="22"/>
      <c r="G668" s="50" t="s">
        <v>628</v>
      </c>
      <c r="H668" s="146">
        <f t="shared" ref="H668:J669" si="176">H669</f>
        <v>14946.2</v>
      </c>
      <c r="I668" s="146">
        <f t="shared" si="176"/>
        <v>0</v>
      </c>
      <c r="J668" s="146">
        <f t="shared" si="176"/>
        <v>0</v>
      </c>
    </row>
    <row r="669" spans="1:10" ht="60">
      <c r="A669" s="22"/>
      <c r="B669" s="22"/>
      <c r="C669" s="22" t="s">
        <v>270</v>
      </c>
      <c r="D669" s="22" t="s">
        <v>299</v>
      </c>
      <c r="E669" s="12" t="s">
        <v>629</v>
      </c>
      <c r="F669" s="31" t="s">
        <v>301</v>
      </c>
      <c r="G669" s="51" t="s">
        <v>302</v>
      </c>
      <c r="H669" s="146">
        <f t="shared" si="176"/>
        <v>14946.2</v>
      </c>
      <c r="I669" s="146">
        <f t="shared" si="176"/>
        <v>0</v>
      </c>
      <c r="J669" s="146">
        <f t="shared" si="176"/>
        <v>0</v>
      </c>
    </row>
    <row r="670" spans="1:10" ht="24">
      <c r="A670" s="22"/>
      <c r="B670" s="22"/>
      <c r="C670" s="22" t="s">
        <v>270</v>
      </c>
      <c r="D670" s="22" t="s">
        <v>299</v>
      </c>
      <c r="E670" s="12" t="s">
        <v>629</v>
      </c>
      <c r="F670" s="22">
        <v>612</v>
      </c>
      <c r="G670" s="50" t="s">
        <v>552</v>
      </c>
      <c r="H670" s="146">
        <v>14946.2</v>
      </c>
      <c r="I670" s="146">
        <v>0</v>
      </c>
      <c r="J670" s="146">
        <v>0</v>
      </c>
    </row>
    <row r="671" spans="1:10" ht="72">
      <c r="A671" s="22"/>
      <c r="B671" s="22"/>
      <c r="C671" s="22" t="s">
        <v>270</v>
      </c>
      <c r="D671" s="22" t="s">
        <v>299</v>
      </c>
      <c r="E671" s="12" t="s">
        <v>630</v>
      </c>
      <c r="F671" s="22"/>
      <c r="G671" s="50" t="s">
        <v>631</v>
      </c>
      <c r="H671" s="146">
        <f>H672</f>
        <v>8820.75</v>
      </c>
      <c r="I671" s="146">
        <v>0</v>
      </c>
      <c r="J671" s="146">
        <v>0</v>
      </c>
    </row>
    <row r="672" spans="1:10" ht="48">
      <c r="A672" s="22"/>
      <c r="B672" s="22"/>
      <c r="C672" s="22" t="s">
        <v>270</v>
      </c>
      <c r="D672" s="22" t="s">
        <v>299</v>
      </c>
      <c r="E672" s="12" t="s">
        <v>630</v>
      </c>
      <c r="F672" s="34" t="s">
        <v>301</v>
      </c>
      <c r="G672" s="51" t="s">
        <v>674</v>
      </c>
      <c r="H672" s="146">
        <f>H673</f>
        <v>8820.75</v>
      </c>
      <c r="I672" s="146">
        <v>0</v>
      </c>
      <c r="J672" s="146">
        <v>0</v>
      </c>
    </row>
    <row r="673" spans="1:10" ht="24">
      <c r="A673" s="22"/>
      <c r="B673" s="22"/>
      <c r="C673" s="22" t="s">
        <v>270</v>
      </c>
      <c r="D673" s="22" t="s">
        <v>299</v>
      </c>
      <c r="E673" s="12" t="s">
        <v>630</v>
      </c>
      <c r="F673" s="22">
        <v>612</v>
      </c>
      <c r="G673" s="50" t="s">
        <v>552</v>
      </c>
      <c r="H673" s="146">
        <v>8820.75</v>
      </c>
      <c r="I673" s="146">
        <v>0</v>
      </c>
      <c r="J673" s="146">
        <v>0</v>
      </c>
    </row>
    <row r="674" spans="1:10" ht="36">
      <c r="A674" s="22"/>
      <c r="B674" s="22"/>
      <c r="C674" s="22" t="s">
        <v>270</v>
      </c>
      <c r="D674" s="22" t="s">
        <v>299</v>
      </c>
      <c r="E674" s="12" t="s">
        <v>588</v>
      </c>
      <c r="F674" s="22"/>
      <c r="G674" s="50" t="s">
        <v>589</v>
      </c>
      <c r="H674" s="146">
        <f t="shared" ref="H674:J675" si="177">H675</f>
        <v>247</v>
      </c>
      <c r="I674" s="146">
        <f t="shared" si="177"/>
        <v>0</v>
      </c>
      <c r="J674" s="146">
        <f t="shared" si="177"/>
        <v>0</v>
      </c>
    </row>
    <row r="675" spans="1:10" ht="60">
      <c r="A675" s="22"/>
      <c r="B675" s="22"/>
      <c r="C675" s="22" t="s">
        <v>270</v>
      </c>
      <c r="D675" s="22" t="s">
        <v>299</v>
      </c>
      <c r="E675" s="12" t="s">
        <v>588</v>
      </c>
      <c r="F675" s="31" t="s">
        <v>301</v>
      </c>
      <c r="G675" s="51" t="s">
        <v>302</v>
      </c>
      <c r="H675" s="146">
        <f t="shared" si="177"/>
        <v>247</v>
      </c>
      <c r="I675" s="146">
        <f t="shared" si="177"/>
        <v>0</v>
      </c>
      <c r="J675" s="146">
        <f t="shared" si="177"/>
        <v>0</v>
      </c>
    </row>
    <row r="676" spans="1:10" ht="24">
      <c r="A676" s="22"/>
      <c r="B676" s="22"/>
      <c r="C676" s="22" t="s">
        <v>270</v>
      </c>
      <c r="D676" s="22" t="s">
        <v>299</v>
      </c>
      <c r="E676" s="12" t="s">
        <v>588</v>
      </c>
      <c r="F676" s="22">
        <v>612</v>
      </c>
      <c r="G676" s="50" t="s">
        <v>552</v>
      </c>
      <c r="H676" s="146">
        <v>247</v>
      </c>
      <c r="I676" s="146">
        <v>0</v>
      </c>
      <c r="J676" s="146">
        <v>0</v>
      </c>
    </row>
    <row r="677" spans="1:10" ht="60">
      <c r="A677" s="22"/>
      <c r="B677" s="22"/>
      <c r="C677" s="22" t="s">
        <v>270</v>
      </c>
      <c r="D677" s="22" t="s">
        <v>299</v>
      </c>
      <c r="E677" s="12" t="s">
        <v>656</v>
      </c>
      <c r="F677" s="22"/>
      <c r="G677" s="50" t="s">
        <v>652</v>
      </c>
      <c r="H677" s="146">
        <f t="shared" ref="H677:J678" si="178">H678</f>
        <v>260</v>
      </c>
      <c r="I677" s="146">
        <f t="shared" si="178"/>
        <v>0</v>
      </c>
      <c r="J677" s="146">
        <f t="shared" si="178"/>
        <v>0</v>
      </c>
    </row>
    <row r="678" spans="1:10" ht="60">
      <c r="A678" s="22"/>
      <c r="B678" s="22"/>
      <c r="C678" s="22" t="s">
        <v>270</v>
      </c>
      <c r="D678" s="22" t="s">
        <v>299</v>
      </c>
      <c r="E678" s="12" t="s">
        <v>656</v>
      </c>
      <c r="F678" s="31" t="s">
        <v>301</v>
      </c>
      <c r="G678" s="51" t="s">
        <v>302</v>
      </c>
      <c r="H678" s="146">
        <f t="shared" si="178"/>
        <v>260</v>
      </c>
      <c r="I678" s="146">
        <f t="shared" si="178"/>
        <v>0</v>
      </c>
      <c r="J678" s="146">
        <f t="shared" si="178"/>
        <v>0</v>
      </c>
    </row>
    <row r="679" spans="1:10" ht="24">
      <c r="A679" s="22"/>
      <c r="B679" s="22"/>
      <c r="C679" s="22" t="s">
        <v>270</v>
      </c>
      <c r="D679" s="22" t="s">
        <v>299</v>
      </c>
      <c r="E679" s="12" t="s">
        <v>656</v>
      </c>
      <c r="F679" s="22">
        <v>612</v>
      </c>
      <c r="G679" s="50" t="s">
        <v>552</v>
      </c>
      <c r="H679" s="146">
        <v>260</v>
      </c>
      <c r="I679" s="146">
        <v>0</v>
      </c>
      <c r="J679" s="146">
        <v>0</v>
      </c>
    </row>
    <row r="680" spans="1:10" ht="63" customHeight="1">
      <c r="A680" s="22"/>
      <c r="B680" s="22"/>
      <c r="C680" s="22" t="s">
        <v>270</v>
      </c>
      <c r="D680" s="22" t="s">
        <v>299</v>
      </c>
      <c r="E680" s="12" t="s">
        <v>769</v>
      </c>
      <c r="F680" s="22"/>
      <c r="G680" s="50" t="s">
        <v>760</v>
      </c>
      <c r="H680" s="146">
        <f>H681</f>
        <v>1341.3889999999999</v>
      </c>
      <c r="I680" s="146">
        <f t="shared" ref="I680:J680" si="179">I681</f>
        <v>0</v>
      </c>
      <c r="J680" s="146">
        <f t="shared" si="179"/>
        <v>0</v>
      </c>
    </row>
    <row r="681" spans="1:10" ht="48">
      <c r="A681" s="22"/>
      <c r="B681" s="22"/>
      <c r="C681" s="22" t="s">
        <v>270</v>
      </c>
      <c r="D681" s="22" t="s">
        <v>299</v>
      </c>
      <c r="E681" s="12" t="s">
        <v>769</v>
      </c>
      <c r="F681" s="34" t="s">
        <v>301</v>
      </c>
      <c r="G681" s="51" t="s">
        <v>674</v>
      </c>
      <c r="H681" s="146">
        <f>H682</f>
        <v>1341.3889999999999</v>
      </c>
      <c r="I681" s="146">
        <f t="shared" ref="I681:J681" si="180">I682</f>
        <v>0</v>
      </c>
      <c r="J681" s="146">
        <f t="shared" si="180"/>
        <v>0</v>
      </c>
    </row>
    <row r="682" spans="1:10" ht="84">
      <c r="A682" s="22"/>
      <c r="B682" s="22"/>
      <c r="C682" s="22" t="s">
        <v>270</v>
      </c>
      <c r="D682" s="22" t="s">
        <v>299</v>
      </c>
      <c r="E682" s="12" t="s">
        <v>769</v>
      </c>
      <c r="F682" s="22" t="s">
        <v>404</v>
      </c>
      <c r="G682" s="50" t="s">
        <v>643</v>
      </c>
      <c r="H682" s="146">
        <v>1341.3889999999999</v>
      </c>
      <c r="I682" s="146">
        <v>0</v>
      </c>
      <c r="J682" s="146">
        <v>0</v>
      </c>
    </row>
    <row r="683" spans="1:10" ht="76.5" customHeight="1">
      <c r="A683" s="22"/>
      <c r="B683" s="22"/>
      <c r="C683" s="22" t="s">
        <v>270</v>
      </c>
      <c r="D683" s="22" t="s">
        <v>299</v>
      </c>
      <c r="E683" s="22" t="s">
        <v>768</v>
      </c>
      <c r="F683" s="22"/>
      <c r="G683" s="50" t="s">
        <v>761</v>
      </c>
      <c r="H683" s="146">
        <f>H684</f>
        <v>13.55</v>
      </c>
      <c r="I683" s="146">
        <f t="shared" ref="I683:J683" si="181">I684</f>
        <v>0</v>
      </c>
      <c r="J683" s="146">
        <f t="shared" si="181"/>
        <v>0</v>
      </c>
    </row>
    <row r="684" spans="1:10" ht="48">
      <c r="A684" s="22"/>
      <c r="B684" s="22"/>
      <c r="C684" s="22" t="s">
        <v>270</v>
      </c>
      <c r="D684" s="22" t="s">
        <v>299</v>
      </c>
      <c r="E684" s="22" t="s">
        <v>768</v>
      </c>
      <c r="F684" s="34" t="s">
        <v>301</v>
      </c>
      <c r="G684" s="51" t="s">
        <v>674</v>
      </c>
      <c r="H684" s="146">
        <f>H685</f>
        <v>13.55</v>
      </c>
      <c r="I684" s="146">
        <f t="shared" ref="I684:J684" si="182">I685</f>
        <v>0</v>
      </c>
      <c r="J684" s="146">
        <f t="shared" si="182"/>
        <v>0</v>
      </c>
    </row>
    <row r="685" spans="1:10" ht="84">
      <c r="A685" s="22"/>
      <c r="B685" s="22"/>
      <c r="C685" s="22" t="s">
        <v>270</v>
      </c>
      <c r="D685" s="22" t="s">
        <v>299</v>
      </c>
      <c r="E685" s="22" t="s">
        <v>768</v>
      </c>
      <c r="F685" s="22" t="s">
        <v>404</v>
      </c>
      <c r="G685" s="50" t="s">
        <v>643</v>
      </c>
      <c r="H685" s="146">
        <v>13.55</v>
      </c>
      <c r="I685" s="146">
        <v>0</v>
      </c>
      <c r="J685" s="146">
        <v>0</v>
      </c>
    </row>
    <row r="686" spans="1:10" ht="48">
      <c r="A686" s="22"/>
      <c r="B686" s="22"/>
      <c r="C686" s="22" t="s">
        <v>270</v>
      </c>
      <c r="D686" s="22" t="s">
        <v>299</v>
      </c>
      <c r="E686" s="12" t="s">
        <v>431</v>
      </c>
      <c r="F686" s="22"/>
      <c r="G686" s="50" t="s">
        <v>379</v>
      </c>
      <c r="H686" s="146">
        <f>H690+H687</f>
        <v>7352.8670000000002</v>
      </c>
      <c r="I686" s="146">
        <f>I690</f>
        <v>5539</v>
      </c>
      <c r="J686" s="146">
        <f>J690</f>
        <v>5539</v>
      </c>
    </row>
    <row r="687" spans="1:10" ht="132">
      <c r="A687" s="22"/>
      <c r="B687" s="22"/>
      <c r="C687" s="22" t="s">
        <v>270</v>
      </c>
      <c r="D687" s="22" t="s">
        <v>299</v>
      </c>
      <c r="E687" s="12" t="s">
        <v>75</v>
      </c>
      <c r="F687" s="22"/>
      <c r="G687" s="50" t="s">
        <v>74</v>
      </c>
      <c r="H687" s="146">
        <f t="shared" ref="H687:J688" si="183">H688</f>
        <v>2439.6</v>
      </c>
      <c r="I687" s="146">
        <f t="shared" si="183"/>
        <v>0</v>
      </c>
      <c r="J687" s="146">
        <f t="shared" si="183"/>
        <v>0</v>
      </c>
    </row>
    <row r="688" spans="1:10" ht="60">
      <c r="A688" s="22"/>
      <c r="B688" s="22"/>
      <c r="C688" s="22" t="s">
        <v>270</v>
      </c>
      <c r="D688" s="22" t="s">
        <v>299</v>
      </c>
      <c r="E688" s="12" t="s">
        <v>75</v>
      </c>
      <c r="F688" s="31" t="s">
        <v>301</v>
      </c>
      <c r="G688" s="51" t="s">
        <v>302</v>
      </c>
      <c r="H688" s="146">
        <f t="shared" si="183"/>
        <v>2439.6</v>
      </c>
      <c r="I688" s="146">
        <f t="shared" si="183"/>
        <v>0</v>
      </c>
      <c r="J688" s="146">
        <f t="shared" si="183"/>
        <v>0</v>
      </c>
    </row>
    <row r="689" spans="1:10" ht="24">
      <c r="A689" s="22"/>
      <c r="B689" s="22"/>
      <c r="C689" s="22" t="s">
        <v>270</v>
      </c>
      <c r="D689" s="22" t="s">
        <v>299</v>
      </c>
      <c r="E689" s="12" t="s">
        <v>75</v>
      </c>
      <c r="F689" s="22">
        <v>612</v>
      </c>
      <c r="G689" s="50" t="s">
        <v>552</v>
      </c>
      <c r="H689" s="146">
        <v>2439.6</v>
      </c>
      <c r="I689" s="146">
        <v>0</v>
      </c>
      <c r="J689" s="146">
        <v>0</v>
      </c>
    </row>
    <row r="690" spans="1:10" ht="48">
      <c r="A690" s="22"/>
      <c r="B690" s="22"/>
      <c r="C690" s="22" t="s">
        <v>270</v>
      </c>
      <c r="D690" s="22" t="s">
        <v>299</v>
      </c>
      <c r="E690" s="12" t="s">
        <v>432</v>
      </c>
      <c r="F690" s="22"/>
      <c r="G690" s="50" t="s">
        <v>92</v>
      </c>
      <c r="H690" s="146">
        <f t="shared" ref="H690:J691" si="184">H691</f>
        <v>4913.2669999999998</v>
      </c>
      <c r="I690" s="146">
        <f t="shared" si="184"/>
        <v>5539</v>
      </c>
      <c r="J690" s="146">
        <f t="shared" si="184"/>
        <v>5539</v>
      </c>
    </row>
    <row r="691" spans="1:10" ht="48">
      <c r="A691" s="22"/>
      <c r="B691" s="22"/>
      <c r="C691" s="22" t="s">
        <v>270</v>
      </c>
      <c r="D691" s="22" t="s">
        <v>299</v>
      </c>
      <c r="E691" s="12" t="s">
        <v>432</v>
      </c>
      <c r="F691" s="34" t="s">
        <v>301</v>
      </c>
      <c r="G691" s="51" t="s">
        <v>674</v>
      </c>
      <c r="H691" s="146">
        <f t="shared" si="184"/>
        <v>4913.2669999999998</v>
      </c>
      <c r="I691" s="146">
        <f t="shared" si="184"/>
        <v>5539</v>
      </c>
      <c r="J691" s="146">
        <f t="shared" si="184"/>
        <v>5539</v>
      </c>
    </row>
    <row r="692" spans="1:10" ht="24">
      <c r="A692" s="22"/>
      <c r="B692" s="22"/>
      <c r="C692" s="22" t="s">
        <v>270</v>
      </c>
      <c r="D692" s="22" t="s">
        <v>299</v>
      </c>
      <c r="E692" s="12" t="s">
        <v>432</v>
      </c>
      <c r="F692" s="22">
        <v>612</v>
      </c>
      <c r="G692" s="50" t="s">
        <v>552</v>
      </c>
      <c r="H692" s="146">
        <v>4913.2669999999998</v>
      </c>
      <c r="I692" s="146">
        <v>5539</v>
      </c>
      <c r="J692" s="146">
        <v>5539</v>
      </c>
    </row>
    <row r="693" spans="1:10" ht="48">
      <c r="A693" s="22"/>
      <c r="B693" s="22"/>
      <c r="C693" s="22" t="s">
        <v>270</v>
      </c>
      <c r="D693" s="22" t="s">
        <v>299</v>
      </c>
      <c r="E693" s="12" t="s">
        <v>87</v>
      </c>
      <c r="F693" s="22"/>
      <c r="G693" s="50" t="s">
        <v>82</v>
      </c>
      <c r="H693" s="146">
        <f>H697+H694</f>
        <v>431.50300000000004</v>
      </c>
      <c r="I693" s="146">
        <v>0</v>
      </c>
      <c r="J693" s="146">
        <v>0</v>
      </c>
    </row>
    <row r="694" spans="1:10" ht="41.25" customHeight="1">
      <c r="A694" s="22"/>
      <c r="B694" s="22"/>
      <c r="C694" s="22" t="s">
        <v>270</v>
      </c>
      <c r="D694" s="22" t="s">
        <v>299</v>
      </c>
      <c r="E694" s="12" t="s">
        <v>717</v>
      </c>
      <c r="F694" s="22"/>
      <c r="G694" s="50" t="s">
        <v>716</v>
      </c>
      <c r="H694" s="146">
        <f t="shared" ref="H694:J695" si="185">H695</f>
        <v>386.3</v>
      </c>
      <c r="I694" s="146">
        <f t="shared" si="185"/>
        <v>0</v>
      </c>
      <c r="J694" s="146">
        <f t="shared" si="185"/>
        <v>0</v>
      </c>
    </row>
    <row r="695" spans="1:10" ht="48">
      <c r="A695" s="22"/>
      <c r="B695" s="22"/>
      <c r="C695" s="22" t="s">
        <v>270</v>
      </c>
      <c r="D695" s="22" t="s">
        <v>299</v>
      </c>
      <c r="E695" s="12" t="s">
        <v>717</v>
      </c>
      <c r="F695" s="34" t="s">
        <v>301</v>
      </c>
      <c r="G695" s="51" t="s">
        <v>674</v>
      </c>
      <c r="H695" s="146">
        <f t="shared" si="185"/>
        <v>386.3</v>
      </c>
      <c r="I695" s="146">
        <f t="shared" si="185"/>
        <v>0</v>
      </c>
      <c r="J695" s="146">
        <f t="shared" si="185"/>
        <v>0</v>
      </c>
    </row>
    <row r="696" spans="1:10" ht="24">
      <c r="A696" s="22"/>
      <c r="B696" s="22"/>
      <c r="C696" s="22" t="s">
        <v>270</v>
      </c>
      <c r="D696" s="22" t="s">
        <v>299</v>
      </c>
      <c r="E696" s="12" t="s">
        <v>717</v>
      </c>
      <c r="F696" s="22">
        <v>612</v>
      </c>
      <c r="G696" s="50" t="s">
        <v>552</v>
      </c>
      <c r="H696" s="146">
        <v>386.3</v>
      </c>
      <c r="I696" s="146">
        <v>0</v>
      </c>
      <c r="J696" s="146">
        <v>0</v>
      </c>
    </row>
    <row r="697" spans="1:10" ht="54.75" customHeight="1">
      <c r="A697" s="22"/>
      <c r="B697" s="22"/>
      <c r="C697" s="22" t="s">
        <v>270</v>
      </c>
      <c r="D697" s="22" t="s">
        <v>299</v>
      </c>
      <c r="E697" s="12" t="s">
        <v>711</v>
      </c>
      <c r="F697" s="22"/>
      <c r="G697" s="50" t="s">
        <v>710</v>
      </c>
      <c r="H697" s="146">
        <f>H698</f>
        <v>45.203000000000003</v>
      </c>
      <c r="I697" s="146">
        <v>0</v>
      </c>
      <c r="J697" s="146">
        <v>0</v>
      </c>
    </row>
    <row r="698" spans="1:10" ht="48">
      <c r="A698" s="22"/>
      <c r="B698" s="22"/>
      <c r="C698" s="22" t="s">
        <v>270</v>
      </c>
      <c r="D698" s="22" t="s">
        <v>299</v>
      </c>
      <c r="E698" s="12" t="s">
        <v>711</v>
      </c>
      <c r="F698" s="34" t="s">
        <v>301</v>
      </c>
      <c r="G698" s="51" t="s">
        <v>674</v>
      </c>
      <c r="H698" s="146">
        <f>H699</f>
        <v>45.203000000000003</v>
      </c>
      <c r="I698" s="146">
        <v>0</v>
      </c>
      <c r="J698" s="146">
        <v>0</v>
      </c>
    </row>
    <row r="699" spans="1:10" ht="24">
      <c r="A699" s="22"/>
      <c r="B699" s="22"/>
      <c r="C699" s="22" t="s">
        <v>270</v>
      </c>
      <c r="D699" s="22" t="s">
        <v>299</v>
      </c>
      <c r="E699" s="12" t="s">
        <v>711</v>
      </c>
      <c r="F699" s="22">
        <v>612</v>
      </c>
      <c r="G699" s="50" t="s">
        <v>552</v>
      </c>
      <c r="H699" s="146">
        <v>45.203000000000003</v>
      </c>
      <c r="I699" s="146">
        <v>0</v>
      </c>
      <c r="J699" s="146">
        <v>0</v>
      </c>
    </row>
    <row r="700" spans="1:10" ht="72">
      <c r="A700" s="22"/>
      <c r="B700" s="22"/>
      <c r="C700" s="22" t="s">
        <v>270</v>
      </c>
      <c r="D700" s="22" t="s">
        <v>299</v>
      </c>
      <c r="E700" s="12" t="s">
        <v>146</v>
      </c>
      <c r="F700" s="22"/>
      <c r="G700" s="50" t="s">
        <v>175</v>
      </c>
      <c r="H700" s="146">
        <f>H704+H707+H710+H701</f>
        <v>21003.85</v>
      </c>
      <c r="I700" s="146">
        <f>I704+I707+I710</f>
        <v>13684</v>
      </c>
      <c r="J700" s="146">
        <f>J704+J707+J710</f>
        <v>13684</v>
      </c>
    </row>
    <row r="701" spans="1:10" ht="72">
      <c r="A701" s="22"/>
      <c r="B701" s="22"/>
      <c r="C701" s="22" t="s">
        <v>270</v>
      </c>
      <c r="D701" s="22" t="s">
        <v>299</v>
      </c>
      <c r="E701" s="12" t="s">
        <v>76</v>
      </c>
      <c r="F701" s="22"/>
      <c r="G701" s="50" t="s">
        <v>77</v>
      </c>
      <c r="H701" s="146">
        <f t="shared" ref="H701:J702" si="186">H702</f>
        <v>7305.3</v>
      </c>
      <c r="I701" s="146">
        <f t="shared" si="186"/>
        <v>0</v>
      </c>
      <c r="J701" s="146">
        <f t="shared" si="186"/>
        <v>0</v>
      </c>
    </row>
    <row r="702" spans="1:10" ht="60">
      <c r="A702" s="22"/>
      <c r="B702" s="22"/>
      <c r="C702" s="22" t="s">
        <v>270</v>
      </c>
      <c r="D702" s="22" t="s">
        <v>299</v>
      </c>
      <c r="E702" s="12" t="s">
        <v>76</v>
      </c>
      <c r="F702" s="31" t="s">
        <v>301</v>
      </c>
      <c r="G702" s="51" t="s">
        <v>302</v>
      </c>
      <c r="H702" s="146">
        <f t="shared" si="186"/>
        <v>7305.3</v>
      </c>
      <c r="I702" s="146">
        <f t="shared" si="186"/>
        <v>0</v>
      </c>
      <c r="J702" s="146">
        <f t="shared" si="186"/>
        <v>0</v>
      </c>
    </row>
    <row r="703" spans="1:10" ht="84">
      <c r="A703" s="22"/>
      <c r="B703" s="22"/>
      <c r="C703" s="22" t="s">
        <v>270</v>
      </c>
      <c r="D703" s="22" t="s">
        <v>299</v>
      </c>
      <c r="E703" s="12" t="s">
        <v>76</v>
      </c>
      <c r="F703" s="22" t="s">
        <v>404</v>
      </c>
      <c r="G703" s="50" t="s">
        <v>643</v>
      </c>
      <c r="H703" s="146">
        <v>7305.3</v>
      </c>
      <c r="I703" s="146">
        <v>0</v>
      </c>
      <c r="J703" s="146">
        <v>0</v>
      </c>
    </row>
    <row r="704" spans="1:10" ht="60">
      <c r="A704" s="22"/>
      <c r="B704" s="22"/>
      <c r="C704" s="22" t="s">
        <v>270</v>
      </c>
      <c r="D704" s="22" t="s">
        <v>299</v>
      </c>
      <c r="E704" s="12" t="s">
        <v>479</v>
      </c>
      <c r="F704" s="22"/>
      <c r="G704" s="50" t="s">
        <v>555</v>
      </c>
      <c r="H704" s="146">
        <f t="shared" ref="H704:J705" si="187">H705</f>
        <v>9172</v>
      </c>
      <c r="I704" s="146">
        <f t="shared" si="187"/>
        <v>9172</v>
      </c>
      <c r="J704" s="146">
        <f t="shared" si="187"/>
        <v>9172</v>
      </c>
    </row>
    <row r="705" spans="1:10" ht="48">
      <c r="A705" s="22"/>
      <c r="B705" s="22"/>
      <c r="C705" s="22" t="s">
        <v>270</v>
      </c>
      <c r="D705" s="22" t="s">
        <v>299</v>
      </c>
      <c r="E705" s="12" t="s">
        <v>479</v>
      </c>
      <c r="F705" s="34" t="s">
        <v>301</v>
      </c>
      <c r="G705" s="51" t="s">
        <v>674</v>
      </c>
      <c r="H705" s="146">
        <f t="shared" si="187"/>
        <v>9172</v>
      </c>
      <c r="I705" s="146">
        <f t="shared" si="187"/>
        <v>9172</v>
      </c>
      <c r="J705" s="146">
        <f t="shared" si="187"/>
        <v>9172</v>
      </c>
    </row>
    <row r="706" spans="1:10" ht="84">
      <c r="A706" s="22"/>
      <c r="B706" s="22"/>
      <c r="C706" s="22" t="s">
        <v>270</v>
      </c>
      <c r="D706" s="22" t="s">
        <v>299</v>
      </c>
      <c r="E706" s="12" t="s">
        <v>479</v>
      </c>
      <c r="F706" s="22" t="s">
        <v>404</v>
      </c>
      <c r="G706" s="50" t="s">
        <v>643</v>
      </c>
      <c r="H706" s="146">
        <v>9172</v>
      </c>
      <c r="I706" s="146">
        <v>9172</v>
      </c>
      <c r="J706" s="146">
        <v>9172</v>
      </c>
    </row>
    <row r="707" spans="1:10" ht="48">
      <c r="A707" s="22"/>
      <c r="B707" s="22"/>
      <c r="C707" s="22" t="s">
        <v>270</v>
      </c>
      <c r="D707" s="22" t="s">
        <v>299</v>
      </c>
      <c r="E707" s="12" t="s">
        <v>480</v>
      </c>
      <c r="F707" s="22"/>
      <c r="G707" s="50" t="s">
        <v>554</v>
      </c>
      <c r="H707" s="146">
        <f t="shared" ref="H707:J711" si="188">H708</f>
        <v>3832.55</v>
      </c>
      <c r="I707" s="146">
        <f t="shared" si="188"/>
        <v>3818</v>
      </c>
      <c r="J707" s="146">
        <f t="shared" si="188"/>
        <v>3818</v>
      </c>
    </row>
    <row r="708" spans="1:10" ht="48">
      <c r="A708" s="22"/>
      <c r="B708" s="22"/>
      <c r="C708" s="22" t="s">
        <v>270</v>
      </c>
      <c r="D708" s="22" t="s">
        <v>299</v>
      </c>
      <c r="E708" s="12" t="s">
        <v>480</v>
      </c>
      <c r="F708" s="34" t="s">
        <v>301</v>
      </c>
      <c r="G708" s="51" t="s">
        <v>674</v>
      </c>
      <c r="H708" s="146">
        <f t="shared" si="188"/>
        <v>3832.55</v>
      </c>
      <c r="I708" s="146">
        <f t="shared" si="188"/>
        <v>3818</v>
      </c>
      <c r="J708" s="146">
        <f t="shared" si="188"/>
        <v>3818</v>
      </c>
    </row>
    <row r="709" spans="1:10" ht="72">
      <c r="A709" s="22"/>
      <c r="B709" s="22"/>
      <c r="C709" s="22" t="s">
        <v>270</v>
      </c>
      <c r="D709" s="22" t="s">
        <v>299</v>
      </c>
      <c r="E709" s="12" t="s">
        <v>480</v>
      </c>
      <c r="F709" s="22" t="s">
        <v>404</v>
      </c>
      <c r="G709" s="50" t="s">
        <v>305</v>
      </c>
      <c r="H709" s="146">
        <v>3832.55</v>
      </c>
      <c r="I709" s="146">
        <v>3818</v>
      </c>
      <c r="J709" s="146">
        <v>3818</v>
      </c>
    </row>
    <row r="710" spans="1:10" ht="48">
      <c r="A710" s="22"/>
      <c r="B710" s="22"/>
      <c r="C710" s="22" t="s">
        <v>270</v>
      </c>
      <c r="D710" s="22" t="s">
        <v>299</v>
      </c>
      <c r="E710" s="12" t="s">
        <v>481</v>
      </c>
      <c r="F710" s="22"/>
      <c r="G710" s="50" t="s">
        <v>176</v>
      </c>
      <c r="H710" s="146">
        <f>H711</f>
        <v>694</v>
      </c>
      <c r="I710" s="146">
        <f t="shared" si="188"/>
        <v>694</v>
      </c>
      <c r="J710" s="146">
        <f t="shared" si="188"/>
        <v>694</v>
      </c>
    </row>
    <row r="711" spans="1:10" ht="48">
      <c r="A711" s="22"/>
      <c r="B711" s="22"/>
      <c r="C711" s="22" t="s">
        <v>270</v>
      </c>
      <c r="D711" s="22" t="s">
        <v>299</v>
      </c>
      <c r="E711" s="12" t="s">
        <v>481</v>
      </c>
      <c r="F711" s="34" t="s">
        <v>301</v>
      </c>
      <c r="G711" s="51" t="s">
        <v>674</v>
      </c>
      <c r="H711" s="146">
        <f>H712</f>
        <v>694</v>
      </c>
      <c r="I711" s="146">
        <f t="shared" si="188"/>
        <v>694</v>
      </c>
      <c r="J711" s="146">
        <f t="shared" si="188"/>
        <v>694</v>
      </c>
    </row>
    <row r="712" spans="1:10" ht="72">
      <c r="A712" s="22"/>
      <c r="B712" s="22"/>
      <c r="C712" s="22" t="s">
        <v>270</v>
      </c>
      <c r="D712" s="22" t="s">
        <v>299</v>
      </c>
      <c r="E712" s="12" t="s">
        <v>481</v>
      </c>
      <c r="F712" s="22" t="s">
        <v>404</v>
      </c>
      <c r="G712" s="50" t="s">
        <v>305</v>
      </c>
      <c r="H712" s="146">
        <v>694</v>
      </c>
      <c r="I712" s="146">
        <v>694</v>
      </c>
      <c r="J712" s="146">
        <v>694</v>
      </c>
    </row>
    <row r="713" spans="1:10" ht="84">
      <c r="A713" s="22"/>
      <c r="B713" s="22"/>
      <c r="C713" s="22" t="s">
        <v>270</v>
      </c>
      <c r="D713" s="22" t="s">
        <v>299</v>
      </c>
      <c r="E713" s="136" t="s">
        <v>722</v>
      </c>
      <c r="F713" s="22"/>
      <c r="G713" s="50" t="s">
        <v>721</v>
      </c>
      <c r="H713" s="146">
        <f>H714+H717</f>
        <v>5010.1000000000004</v>
      </c>
      <c r="I713" s="146">
        <f>I714</f>
        <v>0</v>
      </c>
      <c r="J713" s="146">
        <f>J714</f>
        <v>0</v>
      </c>
    </row>
    <row r="714" spans="1:10" ht="84">
      <c r="A714" s="22"/>
      <c r="B714" s="22"/>
      <c r="C714" s="22" t="s">
        <v>270</v>
      </c>
      <c r="D714" s="22" t="s">
        <v>299</v>
      </c>
      <c r="E714" s="136" t="s">
        <v>701</v>
      </c>
      <c r="F714" s="22"/>
      <c r="G714" s="50" t="s">
        <v>702</v>
      </c>
      <c r="H714" s="146">
        <f>H715</f>
        <v>3711.2</v>
      </c>
      <c r="I714" s="146">
        <v>0</v>
      </c>
      <c r="J714" s="146">
        <v>0</v>
      </c>
    </row>
    <row r="715" spans="1:10" ht="48">
      <c r="A715" s="22"/>
      <c r="B715" s="22"/>
      <c r="C715" s="22" t="s">
        <v>270</v>
      </c>
      <c r="D715" s="22" t="s">
        <v>299</v>
      </c>
      <c r="E715" s="136" t="s">
        <v>701</v>
      </c>
      <c r="F715" s="31" t="s">
        <v>301</v>
      </c>
      <c r="G715" s="51" t="s">
        <v>674</v>
      </c>
      <c r="H715" s="146">
        <f>H716</f>
        <v>3711.2</v>
      </c>
      <c r="I715" s="146">
        <v>0</v>
      </c>
      <c r="J715" s="146">
        <v>0</v>
      </c>
    </row>
    <row r="716" spans="1:10" ht="24">
      <c r="A716" s="22"/>
      <c r="B716" s="22"/>
      <c r="C716" s="22" t="s">
        <v>270</v>
      </c>
      <c r="D716" s="22" t="s">
        <v>299</v>
      </c>
      <c r="E716" s="136" t="s">
        <v>701</v>
      </c>
      <c r="F716" s="22">
        <v>612</v>
      </c>
      <c r="G716" s="50" t="s">
        <v>552</v>
      </c>
      <c r="H716" s="146">
        <v>3711.2</v>
      </c>
      <c r="I716" s="146">
        <v>0</v>
      </c>
      <c r="J716" s="146">
        <v>0</v>
      </c>
    </row>
    <row r="717" spans="1:10" ht="91.5" customHeight="1">
      <c r="A717" s="22"/>
      <c r="B717" s="22"/>
      <c r="C717" s="22" t="s">
        <v>270</v>
      </c>
      <c r="D717" s="22" t="s">
        <v>299</v>
      </c>
      <c r="E717" s="136" t="s">
        <v>765</v>
      </c>
      <c r="F717" s="22"/>
      <c r="G717" s="50" t="s">
        <v>764</v>
      </c>
      <c r="H717" s="146">
        <f>H718</f>
        <v>1298.9000000000001</v>
      </c>
      <c r="I717" s="146">
        <f t="shared" ref="I717:J717" si="189">I718</f>
        <v>0</v>
      </c>
      <c r="J717" s="146">
        <f t="shared" si="189"/>
        <v>0</v>
      </c>
    </row>
    <row r="718" spans="1:10" ht="48">
      <c r="A718" s="22"/>
      <c r="B718" s="22"/>
      <c r="C718" s="22" t="s">
        <v>270</v>
      </c>
      <c r="D718" s="22" t="s">
        <v>299</v>
      </c>
      <c r="E718" s="136" t="s">
        <v>765</v>
      </c>
      <c r="F718" s="31" t="s">
        <v>301</v>
      </c>
      <c r="G718" s="51" t="s">
        <v>674</v>
      </c>
      <c r="H718" s="146">
        <f>H719</f>
        <v>1298.9000000000001</v>
      </c>
      <c r="I718" s="146">
        <f t="shared" ref="I718:J718" si="190">I719</f>
        <v>0</v>
      </c>
      <c r="J718" s="146">
        <f t="shared" si="190"/>
        <v>0</v>
      </c>
    </row>
    <row r="719" spans="1:10" ht="24">
      <c r="A719" s="22"/>
      <c r="B719" s="22"/>
      <c r="C719" s="22" t="s">
        <v>270</v>
      </c>
      <c r="D719" s="22" t="s">
        <v>299</v>
      </c>
      <c r="E719" s="136" t="s">
        <v>765</v>
      </c>
      <c r="F719" s="22">
        <v>612</v>
      </c>
      <c r="G719" s="50" t="s">
        <v>552</v>
      </c>
      <c r="H719" s="146">
        <v>1298.9000000000001</v>
      </c>
      <c r="I719" s="146">
        <v>0</v>
      </c>
      <c r="J719" s="146">
        <v>0</v>
      </c>
    </row>
    <row r="720" spans="1:10" ht="48">
      <c r="A720" s="22"/>
      <c r="B720" s="22"/>
      <c r="C720" s="22" t="s">
        <v>270</v>
      </c>
      <c r="D720" s="22" t="s">
        <v>299</v>
      </c>
      <c r="E720" s="12" t="s">
        <v>413</v>
      </c>
      <c r="F720" s="22"/>
      <c r="G720" s="50" t="s">
        <v>99</v>
      </c>
      <c r="H720" s="146">
        <f>H721</f>
        <v>20.552</v>
      </c>
      <c r="I720" s="146">
        <f t="shared" ref="I720:J720" si="191">I721</f>
        <v>0</v>
      </c>
      <c r="J720" s="146">
        <f t="shared" si="191"/>
        <v>0</v>
      </c>
    </row>
    <row r="721" spans="1:10" ht="96">
      <c r="A721" s="22"/>
      <c r="B721" s="22"/>
      <c r="C721" s="22" t="s">
        <v>270</v>
      </c>
      <c r="D721" s="22" t="s">
        <v>299</v>
      </c>
      <c r="E721" s="12" t="s">
        <v>418</v>
      </c>
      <c r="F721" s="22"/>
      <c r="G721" s="50" t="s">
        <v>155</v>
      </c>
      <c r="H721" s="146">
        <f>H722</f>
        <v>20.552</v>
      </c>
      <c r="I721" s="146">
        <f t="shared" ref="I721:J721" si="192">I722</f>
        <v>0</v>
      </c>
      <c r="J721" s="146">
        <f t="shared" si="192"/>
        <v>0</v>
      </c>
    </row>
    <row r="722" spans="1:10" ht="84">
      <c r="A722" s="22"/>
      <c r="B722" s="22"/>
      <c r="C722" s="22" t="s">
        <v>270</v>
      </c>
      <c r="D722" s="22" t="s">
        <v>299</v>
      </c>
      <c r="E722" s="12" t="s">
        <v>425</v>
      </c>
      <c r="F722" s="22"/>
      <c r="G722" s="50" t="s">
        <v>156</v>
      </c>
      <c r="H722" s="146">
        <f>H723+H726</f>
        <v>20.552</v>
      </c>
      <c r="I722" s="146">
        <f t="shared" ref="I722:J722" si="193">I723+I726</f>
        <v>0</v>
      </c>
      <c r="J722" s="146">
        <f t="shared" si="193"/>
        <v>0</v>
      </c>
    </row>
    <row r="723" spans="1:10" ht="59.25" customHeight="1">
      <c r="A723" s="22"/>
      <c r="B723" s="22"/>
      <c r="C723" s="22" t="s">
        <v>270</v>
      </c>
      <c r="D723" s="22" t="s">
        <v>299</v>
      </c>
      <c r="E723" s="22">
        <v>520220020</v>
      </c>
      <c r="F723" s="22"/>
      <c r="G723" s="50" t="s">
        <v>381</v>
      </c>
      <c r="H723" s="146">
        <f>H724</f>
        <v>10</v>
      </c>
      <c r="I723" s="146">
        <f t="shared" ref="I723:J723" si="194">I724</f>
        <v>0</v>
      </c>
      <c r="J723" s="146">
        <f t="shared" si="194"/>
        <v>0</v>
      </c>
    </row>
    <row r="724" spans="1:10" ht="48">
      <c r="A724" s="22"/>
      <c r="B724" s="22"/>
      <c r="C724" s="22" t="s">
        <v>270</v>
      </c>
      <c r="D724" s="22" t="s">
        <v>299</v>
      </c>
      <c r="E724" s="22">
        <v>520220020</v>
      </c>
      <c r="F724" s="34" t="s">
        <v>301</v>
      </c>
      <c r="G724" s="51" t="s">
        <v>674</v>
      </c>
      <c r="H724" s="146">
        <f>H725</f>
        <v>10</v>
      </c>
      <c r="I724" s="146">
        <f t="shared" ref="I724:J724" si="195">I725</f>
        <v>0</v>
      </c>
      <c r="J724" s="146">
        <f t="shared" si="195"/>
        <v>0</v>
      </c>
    </row>
    <row r="725" spans="1:10" ht="24">
      <c r="A725" s="22"/>
      <c r="B725" s="22"/>
      <c r="C725" s="22" t="s">
        <v>270</v>
      </c>
      <c r="D725" s="22" t="s">
        <v>299</v>
      </c>
      <c r="E725" s="22">
        <v>520220020</v>
      </c>
      <c r="F725" s="22">
        <v>612</v>
      </c>
      <c r="G725" s="50" t="s">
        <v>552</v>
      </c>
      <c r="H725" s="146">
        <v>10</v>
      </c>
      <c r="I725" s="146">
        <v>0</v>
      </c>
      <c r="J725" s="146">
        <v>0</v>
      </c>
    </row>
    <row r="726" spans="1:10" ht="63" customHeight="1">
      <c r="A726" s="22"/>
      <c r="B726" s="22"/>
      <c r="C726" s="22" t="s">
        <v>270</v>
      </c>
      <c r="D726" s="22" t="s">
        <v>299</v>
      </c>
      <c r="E726" s="22">
        <v>520220050</v>
      </c>
      <c r="F726" s="22"/>
      <c r="G726" s="50" t="s">
        <v>158</v>
      </c>
      <c r="H726" s="146">
        <f>H727</f>
        <v>10.552</v>
      </c>
      <c r="I726" s="146">
        <f t="shared" ref="I726:J726" si="196">I727</f>
        <v>0</v>
      </c>
      <c r="J726" s="146">
        <f t="shared" si="196"/>
        <v>0</v>
      </c>
    </row>
    <row r="727" spans="1:10" ht="47.25" customHeight="1">
      <c r="A727" s="22"/>
      <c r="B727" s="22"/>
      <c r="C727" s="22" t="s">
        <v>270</v>
      </c>
      <c r="D727" s="22" t="s">
        <v>299</v>
      </c>
      <c r="E727" s="22">
        <v>520220050</v>
      </c>
      <c r="F727" s="34" t="s">
        <v>301</v>
      </c>
      <c r="G727" s="51" t="s">
        <v>674</v>
      </c>
      <c r="H727" s="146">
        <f>H728</f>
        <v>10.552</v>
      </c>
      <c r="I727" s="146">
        <f>I728</f>
        <v>0</v>
      </c>
      <c r="J727" s="146">
        <f>J728</f>
        <v>0</v>
      </c>
    </row>
    <row r="728" spans="1:10" ht="36" customHeight="1">
      <c r="A728" s="22"/>
      <c r="B728" s="22"/>
      <c r="C728" s="22" t="s">
        <v>270</v>
      </c>
      <c r="D728" s="22" t="s">
        <v>299</v>
      </c>
      <c r="E728" s="22">
        <v>520220050</v>
      </c>
      <c r="F728" s="22">
        <v>612</v>
      </c>
      <c r="G728" s="50" t="s">
        <v>552</v>
      </c>
      <c r="H728" s="146">
        <v>10.552</v>
      </c>
      <c r="I728" s="146">
        <v>0</v>
      </c>
      <c r="J728" s="146">
        <v>0</v>
      </c>
    </row>
    <row r="729" spans="1:10" ht="24">
      <c r="A729" s="22"/>
      <c r="B729" s="22"/>
      <c r="C729" s="106" t="s">
        <v>270</v>
      </c>
      <c r="D729" s="106" t="s">
        <v>325</v>
      </c>
      <c r="E729" s="106"/>
      <c r="F729" s="108"/>
      <c r="G729" s="107" t="s">
        <v>353</v>
      </c>
      <c r="H729" s="145">
        <f>H730</f>
        <v>87188.642000000007</v>
      </c>
      <c r="I729" s="145">
        <f>I730</f>
        <v>69433</v>
      </c>
      <c r="J729" s="145">
        <f>J730</f>
        <v>69433</v>
      </c>
    </row>
    <row r="730" spans="1:10" ht="36">
      <c r="A730" s="22"/>
      <c r="B730" s="22"/>
      <c r="C730" s="12" t="s">
        <v>270</v>
      </c>
      <c r="D730" s="12" t="s">
        <v>325</v>
      </c>
      <c r="E730" s="12" t="s">
        <v>141</v>
      </c>
      <c r="F730" s="22"/>
      <c r="G730" s="50" t="s">
        <v>113</v>
      </c>
      <c r="H730" s="146">
        <f t="shared" ref="H730:J730" si="197">H731</f>
        <v>87188.642000000007</v>
      </c>
      <c r="I730" s="146">
        <f t="shared" si="197"/>
        <v>69433</v>
      </c>
      <c r="J730" s="146">
        <f t="shared" si="197"/>
        <v>69433</v>
      </c>
    </row>
    <row r="731" spans="1:10" ht="24">
      <c r="A731" s="22"/>
      <c r="B731" s="22"/>
      <c r="C731" s="12" t="s">
        <v>270</v>
      </c>
      <c r="D731" s="12" t="s">
        <v>325</v>
      </c>
      <c r="E731" s="12" t="s">
        <v>147</v>
      </c>
      <c r="F731" s="22"/>
      <c r="G731" s="50" t="s">
        <v>177</v>
      </c>
      <c r="H731" s="146">
        <f>H732+H760</f>
        <v>87188.642000000007</v>
      </c>
      <c r="I731" s="146">
        <f>I732+I760</f>
        <v>69433</v>
      </c>
      <c r="J731" s="146">
        <f>J732+J760</f>
        <v>69433</v>
      </c>
    </row>
    <row r="732" spans="1:10" ht="72">
      <c r="A732" s="22"/>
      <c r="B732" s="22"/>
      <c r="C732" s="12" t="s">
        <v>270</v>
      </c>
      <c r="D732" s="12" t="s">
        <v>325</v>
      </c>
      <c r="E732" s="12" t="s">
        <v>148</v>
      </c>
      <c r="F732" s="22"/>
      <c r="G732" s="50" t="s">
        <v>154</v>
      </c>
      <c r="H732" s="146">
        <f>H733+H736+H742+H745+H748+H751+H754+H757+H739</f>
        <v>86473.642000000007</v>
      </c>
      <c r="I732" s="146">
        <f t="shared" ref="I732:J732" si="198">I733+I736+I742+I745+I748+I751+I754+I757+I739</f>
        <v>68718</v>
      </c>
      <c r="J732" s="146">
        <f t="shared" si="198"/>
        <v>68718</v>
      </c>
    </row>
    <row r="733" spans="1:10" ht="36">
      <c r="A733" s="22"/>
      <c r="B733" s="22"/>
      <c r="C733" s="12" t="s">
        <v>270</v>
      </c>
      <c r="D733" s="12" t="s">
        <v>325</v>
      </c>
      <c r="E733" s="12" t="s">
        <v>487</v>
      </c>
      <c r="F733" s="22"/>
      <c r="G733" s="50" t="s">
        <v>559</v>
      </c>
      <c r="H733" s="146">
        <f t="shared" ref="H733:J734" si="199">H734</f>
        <v>68988.036999999997</v>
      </c>
      <c r="I733" s="146">
        <f t="shared" si="199"/>
        <v>68718</v>
      </c>
      <c r="J733" s="146">
        <f t="shared" si="199"/>
        <v>68718</v>
      </c>
    </row>
    <row r="734" spans="1:10" ht="48">
      <c r="A734" s="22"/>
      <c r="B734" s="22"/>
      <c r="C734" s="12" t="s">
        <v>270</v>
      </c>
      <c r="D734" s="12" t="s">
        <v>325</v>
      </c>
      <c r="E734" s="12" t="s">
        <v>487</v>
      </c>
      <c r="F734" s="34" t="s">
        <v>301</v>
      </c>
      <c r="G734" s="51" t="s">
        <v>674</v>
      </c>
      <c r="H734" s="146">
        <f t="shared" si="199"/>
        <v>68988.036999999997</v>
      </c>
      <c r="I734" s="146">
        <f t="shared" si="199"/>
        <v>68718</v>
      </c>
      <c r="J734" s="146">
        <f t="shared" si="199"/>
        <v>68718</v>
      </c>
    </row>
    <row r="735" spans="1:10" ht="84">
      <c r="A735" s="22"/>
      <c r="B735" s="22"/>
      <c r="C735" s="12" t="s">
        <v>270</v>
      </c>
      <c r="D735" s="12" t="s">
        <v>325</v>
      </c>
      <c r="E735" s="12" t="s">
        <v>487</v>
      </c>
      <c r="F735" s="22" t="s">
        <v>404</v>
      </c>
      <c r="G735" s="50" t="s">
        <v>643</v>
      </c>
      <c r="H735" s="146">
        <v>68988.036999999997</v>
      </c>
      <c r="I735" s="146">
        <v>68718</v>
      </c>
      <c r="J735" s="146">
        <v>68718</v>
      </c>
    </row>
    <row r="736" spans="1:10" ht="48">
      <c r="A736" s="22"/>
      <c r="B736" s="22"/>
      <c r="C736" s="12" t="s">
        <v>270</v>
      </c>
      <c r="D736" s="12" t="s">
        <v>325</v>
      </c>
      <c r="E736" s="12" t="s">
        <v>488</v>
      </c>
      <c r="F736" s="22"/>
      <c r="G736" s="50" t="s">
        <v>386</v>
      </c>
      <c r="H736" s="146">
        <f t="shared" ref="H736:J737" si="200">H737</f>
        <v>403</v>
      </c>
      <c r="I736" s="146">
        <f t="shared" si="200"/>
        <v>0</v>
      </c>
      <c r="J736" s="146">
        <f t="shared" si="200"/>
        <v>0</v>
      </c>
    </row>
    <row r="737" spans="1:11" ht="48">
      <c r="A737" s="22"/>
      <c r="B737" s="22"/>
      <c r="C737" s="12" t="s">
        <v>270</v>
      </c>
      <c r="D737" s="12" t="s">
        <v>325</v>
      </c>
      <c r="E737" s="12" t="s">
        <v>488</v>
      </c>
      <c r="F737" s="34" t="s">
        <v>301</v>
      </c>
      <c r="G737" s="51" t="s">
        <v>674</v>
      </c>
      <c r="H737" s="146">
        <f>H738</f>
        <v>403</v>
      </c>
      <c r="I737" s="146">
        <f t="shared" si="200"/>
        <v>0</v>
      </c>
      <c r="J737" s="146">
        <f t="shared" si="200"/>
        <v>0</v>
      </c>
    </row>
    <row r="738" spans="1:11" ht="24">
      <c r="A738" s="22"/>
      <c r="B738" s="22"/>
      <c r="C738" s="12" t="s">
        <v>270</v>
      </c>
      <c r="D738" s="12" t="s">
        <v>325</v>
      </c>
      <c r="E738" s="12" t="s">
        <v>488</v>
      </c>
      <c r="F738" s="22">
        <v>612</v>
      </c>
      <c r="G738" s="50" t="s">
        <v>552</v>
      </c>
      <c r="H738" s="146">
        <v>403</v>
      </c>
      <c r="I738" s="146">
        <v>0</v>
      </c>
      <c r="J738" s="146">
        <v>0</v>
      </c>
    </row>
    <row r="739" spans="1:11" ht="55.5" customHeight="1">
      <c r="A739" s="22"/>
      <c r="B739" s="22"/>
      <c r="C739" s="12" t="s">
        <v>270</v>
      </c>
      <c r="D739" s="12" t="s">
        <v>325</v>
      </c>
      <c r="E739" s="12" t="s">
        <v>791</v>
      </c>
      <c r="F739" s="22"/>
      <c r="G739" s="50" t="s">
        <v>790</v>
      </c>
      <c r="H739" s="146">
        <f>H740</f>
        <v>74.834999999999994</v>
      </c>
      <c r="I739" s="146">
        <f t="shared" ref="I739:J739" si="201">I740</f>
        <v>0</v>
      </c>
      <c r="J739" s="146">
        <f t="shared" si="201"/>
        <v>0</v>
      </c>
    </row>
    <row r="740" spans="1:11" ht="48">
      <c r="A740" s="22"/>
      <c r="B740" s="22"/>
      <c r="C740" s="12" t="s">
        <v>270</v>
      </c>
      <c r="D740" s="12" t="s">
        <v>325</v>
      </c>
      <c r="E740" s="12" t="s">
        <v>791</v>
      </c>
      <c r="F740" s="34" t="s">
        <v>301</v>
      </c>
      <c r="G740" s="51" t="s">
        <v>674</v>
      </c>
      <c r="H740" s="146">
        <f>H741</f>
        <v>74.834999999999994</v>
      </c>
      <c r="I740" s="146">
        <f t="shared" ref="I740:J740" si="202">I741</f>
        <v>0</v>
      </c>
      <c r="J740" s="146">
        <f t="shared" si="202"/>
        <v>0</v>
      </c>
    </row>
    <row r="741" spans="1:11" ht="24">
      <c r="A741" s="22"/>
      <c r="B741" s="22"/>
      <c r="C741" s="12" t="s">
        <v>270</v>
      </c>
      <c r="D741" s="12" t="s">
        <v>325</v>
      </c>
      <c r="E741" s="12" t="s">
        <v>791</v>
      </c>
      <c r="F741" s="22">
        <v>612</v>
      </c>
      <c r="G741" s="50" t="s">
        <v>552</v>
      </c>
      <c r="H741" s="146">
        <v>74.834999999999994</v>
      </c>
      <c r="I741" s="146">
        <v>0</v>
      </c>
      <c r="J741" s="146">
        <v>0</v>
      </c>
    </row>
    <row r="742" spans="1:11" ht="48">
      <c r="A742" s="22"/>
      <c r="B742" s="22"/>
      <c r="C742" s="12" t="s">
        <v>270</v>
      </c>
      <c r="D742" s="12" t="s">
        <v>325</v>
      </c>
      <c r="E742" s="12" t="s">
        <v>590</v>
      </c>
      <c r="F742" s="22"/>
      <c r="G742" s="50" t="s">
        <v>591</v>
      </c>
      <c r="H742" s="146">
        <f t="shared" ref="H742:J743" si="203">H743</f>
        <v>111</v>
      </c>
      <c r="I742" s="146">
        <f t="shared" si="203"/>
        <v>0</v>
      </c>
      <c r="J742" s="146">
        <f t="shared" si="203"/>
        <v>0</v>
      </c>
    </row>
    <row r="743" spans="1:11" ht="60">
      <c r="A743" s="22"/>
      <c r="B743" s="22"/>
      <c r="C743" s="12" t="s">
        <v>270</v>
      </c>
      <c r="D743" s="12" t="s">
        <v>325</v>
      </c>
      <c r="E743" s="12" t="s">
        <v>590</v>
      </c>
      <c r="F743" s="31" t="s">
        <v>301</v>
      </c>
      <c r="G743" s="51" t="s">
        <v>302</v>
      </c>
      <c r="H743" s="146">
        <f t="shared" si="203"/>
        <v>111</v>
      </c>
      <c r="I743" s="146">
        <f t="shared" si="203"/>
        <v>0</v>
      </c>
      <c r="J743" s="146">
        <f t="shared" si="203"/>
        <v>0</v>
      </c>
    </row>
    <row r="744" spans="1:11" ht="24">
      <c r="A744" s="22"/>
      <c r="B744" s="22"/>
      <c r="C744" s="12" t="s">
        <v>270</v>
      </c>
      <c r="D744" s="12" t="s">
        <v>325</v>
      </c>
      <c r="E744" s="12" t="s">
        <v>590</v>
      </c>
      <c r="F744" s="22">
        <v>612</v>
      </c>
      <c r="G744" s="50" t="s">
        <v>552</v>
      </c>
      <c r="H744" s="146">
        <v>111</v>
      </c>
      <c r="I744" s="146">
        <v>0</v>
      </c>
      <c r="J744" s="146">
        <v>0</v>
      </c>
    </row>
    <row r="745" spans="1:11" ht="60">
      <c r="A745" s="22"/>
      <c r="B745" s="22"/>
      <c r="C745" s="12" t="s">
        <v>270</v>
      </c>
      <c r="D745" s="12" t="s">
        <v>325</v>
      </c>
      <c r="E745" s="12" t="s">
        <v>657</v>
      </c>
      <c r="F745" s="22"/>
      <c r="G745" s="50" t="s">
        <v>652</v>
      </c>
      <c r="H745" s="146">
        <f t="shared" ref="H745:J746" si="204">H746</f>
        <v>140</v>
      </c>
      <c r="I745" s="146">
        <f t="shared" si="204"/>
        <v>0</v>
      </c>
      <c r="J745" s="146">
        <f t="shared" si="204"/>
        <v>0</v>
      </c>
    </row>
    <row r="746" spans="1:11" ht="60">
      <c r="A746" s="22"/>
      <c r="B746" s="22"/>
      <c r="C746" s="12" t="s">
        <v>270</v>
      </c>
      <c r="D746" s="12" t="s">
        <v>325</v>
      </c>
      <c r="E746" s="12" t="s">
        <v>657</v>
      </c>
      <c r="F746" s="31" t="s">
        <v>301</v>
      </c>
      <c r="G746" s="51" t="s">
        <v>302</v>
      </c>
      <c r="H746" s="146">
        <f t="shared" si="204"/>
        <v>140</v>
      </c>
      <c r="I746" s="146">
        <f t="shared" si="204"/>
        <v>0</v>
      </c>
      <c r="J746" s="146">
        <f t="shared" si="204"/>
        <v>0</v>
      </c>
    </row>
    <row r="747" spans="1:11" ht="24">
      <c r="A747" s="22"/>
      <c r="B747" s="22"/>
      <c r="C747" s="12" t="s">
        <v>270</v>
      </c>
      <c r="D747" s="12" t="s">
        <v>325</v>
      </c>
      <c r="E747" s="12" t="s">
        <v>657</v>
      </c>
      <c r="F747" s="22">
        <v>612</v>
      </c>
      <c r="G747" s="50" t="s">
        <v>552</v>
      </c>
      <c r="H747" s="146">
        <v>140</v>
      </c>
      <c r="I747" s="146">
        <v>0</v>
      </c>
      <c r="J747" s="146">
        <v>0</v>
      </c>
    </row>
    <row r="748" spans="1:11" ht="48">
      <c r="A748" s="22"/>
      <c r="B748" s="22"/>
      <c r="C748" s="12" t="s">
        <v>270</v>
      </c>
      <c r="D748" s="12" t="s">
        <v>325</v>
      </c>
      <c r="E748" s="12" t="s">
        <v>214</v>
      </c>
      <c r="F748" s="22"/>
      <c r="G748" s="50" t="s">
        <v>365</v>
      </c>
      <c r="H748" s="146">
        <f t="shared" ref="H748:J749" si="205">H749</f>
        <v>13277.418</v>
      </c>
      <c r="I748" s="146">
        <f t="shared" si="205"/>
        <v>0</v>
      </c>
      <c r="J748" s="146">
        <f t="shared" si="205"/>
        <v>0</v>
      </c>
    </row>
    <row r="749" spans="1:11" ht="60">
      <c r="A749" s="22"/>
      <c r="B749" s="22"/>
      <c r="C749" s="12" t="s">
        <v>270</v>
      </c>
      <c r="D749" s="12" t="s">
        <v>325</v>
      </c>
      <c r="E749" s="12" t="s">
        <v>214</v>
      </c>
      <c r="F749" s="31" t="s">
        <v>301</v>
      </c>
      <c r="G749" s="51" t="s">
        <v>302</v>
      </c>
      <c r="H749" s="146">
        <f t="shared" si="205"/>
        <v>13277.418</v>
      </c>
      <c r="I749" s="146">
        <f t="shared" si="205"/>
        <v>0</v>
      </c>
      <c r="J749" s="146">
        <f t="shared" si="205"/>
        <v>0</v>
      </c>
    </row>
    <row r="750" spans="1:11" ht="84">
      <c r="A750" s="22"/>
      <c r="B750" s="22"/>
      <c r="C750" s="12" t="s">
        <v>270</v>
      </c>
      <c r="D750" s="12" t="s">
        <v>325</v>
      </c>
      <c r="E750" s="12" t="s">
        <v>214</v>
      </c>
      <c r="F750" s="22" t="s">
        <v>404</v>
      </c>
      <c r="G750" s="50" t="s">
        <v>643</v>
      </c>
      <c r="H750" s="146">
        <v>13277.418</v>
      </c>
      <c r="I750" s="146">
        <v>0</v>
      </c>
      <c r="J750" s="146">
        <v>0</v>
      </c>
    </row>
    <row r="751" spans="1:11" ht="60">
      <c r="A751" s="22"/>
      <c r="B751" s="22"/>
      <c r="C751" s="12" t="s">
        <v>270</v>
      </c>
      <c r="D751" s="12" t="s">
        <v>325</v>
      </c>
      <c r="E751" s="12" t="s">
        <v>215</v>
      </c>
      <c r="F751" s="22"/>
      <c r="G751" s="50" t="s">
        <v>366</v>
      </c>
      <c r="H751" s="146">
        <f t="shared" ref="H751:J752" si="206">H752</f>
        <v>132.78399999999999</v>
      </c>
      <c r="I751" s="146">
        <f t="shared" si="206"/>
        <v>0</v>
      </c>
      <c r="J751" s="146">
        <f t="shared" si="206"/>
        <v>0</v>
      </c>
      <c r="K751" s="156"/>
    </row>
    <row r="752" spans="1:11" ht="60">
      <c r="A752" s="22"/>
      <c r="B752" s="22"/>
      <c r="C752" s="12" t="s">
        <v>270</v>
      </c>
      <c r="D752" s="12" t="s">
        <v>325</v>
      </c>
      <c r="E752" s="12" t="s">
        <v>215</v>
      </c>
      <c r="F752" s="31" t="s">
        <v>301</v>
      </c>
      <c r="G752" s="51" t="s">
        <v>302</v>
      </c>
      <c r="H752" s="146">
        <f t="shared" si="206"/>
        <v>132.78399999999999</v>
      </c>
      <c r="I752" s="146">
        <f t="shared" si="206"/>
        <v>0</v>
      </c>
      <c r="J752" s="146">
        <f t="shared" si="206"/>
        <v>0</v>
      </c>
    </row>
    <row r="753" spans="1:10" ht="84">
      <c r="A753" s="22"/>
      <c r="B753" s="22"/>
      <c r="C753" s="12" t="s">
        <v>270</v>
      </c>
      <c r="D753" s="12" t="s">
        <v>325</v>
      </c>
      <c r="E753" s="12" t="s">
        <v>215</v>
      </c>
      <c r="F753" s="22" t="s">
        <v>404</v>
      </c>
      <c r="G753" s="50" t="s">
        <v>643</v>
      </c>
      <c r="H753" s="146">
        <v>132.78399999999999</v>
      </c>
      <c r="I753" s="146">
        <v>0</v>
      </c>
      <c r="J753" s="146">
        <v>0</v>
      </c>
    </row>
    <row r="754" spans="1:10" ht="60">
      <c r="A754" s="22"/>
      <c r="B754" s="22"/>
      <c r="C754" s="12" t="s">
        <v>270</v>
      </c>
      <c r="D754" s="12" t="s">
        <v>325</v>
      </c>
      <c r="E754" s="12" t="s">
        <v>767</v>
      </c>
      <c r="F754" s="22"/>
      <c r="G754" s="50" t="s">
        <v>760</v>
      </c>
      <c r="H754" s="146">
        <f>H755</f>
        <v>3313.1019999999999</v>
      </c>
      <c r="I754" s="146">
        <f t="shared" ref="I754:J754" si="207">I755</f>
        <v>0</v>
      </c>
      <c r="J754" s="146">
        <f t="shared" si="207"/>
        <v>0</v>
      </c>
    </row>
    <row r="755" spans="1:10" ht="48">
      <c r="A755" s="22"/>
      <c r="B755" s="22"/>
      <c r="C755" s="12" t="s">
        <v>270</v>
      </c>
      <c r="D755" s="12" t="s">
        <v>325</v>
      </c>
      <c r="E755" s="12" t="s">
        <v>767</v>
      </c>
      <c r="F755" s="34" t="s">
        <v>301</v>
      </c>
      <c r="G755" s="51" t="s">
        <v>674</v>
      </c>
      <c r="H755" s="146">
        <f>H756</f>
        <v>3313.1019999999999</v>
      </c>
      <c r="I755" s="146">
        <f t="shared" ref="I755:J755" si="208">I756</f>
        <v>0</v>
      </c>
      <c r="J755" s="146">
        <f t="shared" si="208"/>
        <v>0</v>
      </c>
    </row>
    <row r="756" spans="1:10" ht="84">
      <c r="A756" s="22"/>
      <c r="B756" s="22"/>
      <c r="C756" s="12" t="s">
        <v>270</v>
      </c>
      <c r="D756" s="12" t="s">
        <v>325</v>
      </c>
      <c r="E756" s="12" t="s">
        <v>767</v>
      </c>
      <c r="F756" s="22" t="s">
        <v>404</v>
      </c>
      <c r="G756" s="50" t="s">
        <v>643</v>
      </c>
      <c r="H756" s="146">
        <v>3313.1019999999999</v>
      </c>
      <c r="I756" s="146">
        <v>0</v>
      </c>
      <c r="J756" s="146">
        <v>0</v>
      </c>
    </row>
    <row r="757" spans="1:10" ht="78" customHeight="1">
      <c r="A757" s="22"/>
      <c r="B757" s="22"/>
      <c r="C757" s="12" t="s">
        <v>270</v>
      </c>
      <c r="D757" s="12" t="s">
        <v>325</v>
      </c>
      <c r="E757" s="12" t="s">
        <v>770</v>
      </c>
      <c r="F757" s="22"/>
      <c r="G757" s="50" t="s">
        <v>761</v>
      </c>
      <c r="H757" s="146">
        <f>H758</f>
        <v>33.466000000000001</v>
      </c>
      <c r="I757" s="146">
        <f t="shared" ref="I757:J757" si="209">J757</f>
        <v>0</v>
      </c>
      <c r="J757" s="146">
        <f t="shared" si="209"/>
        <v>0</v>
      </c>
    </row>
    <row r="758" spans="1:10" ht="48">
      <c r="A758" s="22"/>
      <c r="B758" s="22"/>
      <c r="C758" s="12" t="s">
        <v>270</v>
      </c>
      <c r="D758" s="12" t="s">
        <v>325</v>
      </c>
      <c r="E758" s="12" t="s">
        <v>770</v>
      </c>
      <c r="F758" s="34" t="s">
        <v>301</v>
      </c>
      <c r="G758" s="51" t="s">
        <v>674</v>
      </c>
      <c r="H758" s="90">
        <v>33.466000000000001</v>
      </c>
      <c r="I758" s="146">
        <f t="shared" ref="I758:J758" si="210">I759</f>
        <v>0</v>
      </c>
      <c r="J758" s="146">
        <f t="shared" si="210"/>
        <v>0</v>
      </c>
    </row>
    <row r="759" spans="1:10" ht="84">
      <c r="A759" s="22"/>
      <c r="B759" s="22"/>
      <c r="C759" s="12" t="s">
        <v>270</v>
      </c>
      <c r="D759" s="12" t="s">
        <v>325</v>
      </c>
      <c r="E759" s="12" t="s">
        <v>770</v>
      </c>
      <c r="F759" s="22" t="s">
        <v>404</v>
      </c>
      <c r="G759" s="50" t="s">
        <v>643</v>
      </c>
      <c r="H759" s="146">
        <v>33.466000000000001</v>
      </c>
      <c r="I759" s="146">
        <v>0</v>
      </c>
      <c r="J759" s="146">
        <v>0</v>
      </c>
    </row>
    <row r="760" spans="1:10" ht="48">
      <c r="A760" s="22"/>
      <c r="B760" s="22"/>
      <c r="C760" s="12" t="s">
        <v>270</v>
      </c>
      <c r="D760" s="12" t="s">
        <v>325</v>
      </c>
      <c r="E760" s="12" t="s">
        <v>528</v>
      </c>
      <c r="F760" s="22"/>
      <c r="G760" s="96" t="s">
        <v>178</v>
      </c>
      <c r="H760" s="146">
        <f>H761</f>
        <v>715</v>
      </c>
      <c r="I760" s="146">
        <f t="shared" ref="I760:J762" si="211">I761</f>
        <v>715</v>
      </c>
      <c r="J760" s="146">
        <f t="shared" si="211"/>
        <v>715</v>
      </c>
    </row>
    <row r="761" spans="1:10" ht="60">
      <c r="A761" s="22"/>
      <c r="B761" s="22"/>
      <c r="C761" s="12" t="s">
        <v>270</v>
      </c>
      <c r="D761" s="12" t="s">
        <v>325</v>
      </c>
      <c r="E761" s="12" t="s">
        <v>489</v>
      </c>
      <c r="F761" s="22"/>
      <c r="G761" s="96" t="s">
        <v>211</v>
      </c>
      <c r="H761" s="146">
        <f>H762</f>
        <v>715</v>
      </c>
      <c r="I761" s="146">
        <f t="shared" si="211"/>
        <v>715</v>
      </c>
      <c r="J761" s="146">
        <f t="shared" si="211"/>
        <v>715</v>
      </c>
    </row>
    <row r="762" spans="1:10" ht="48">
      <c r="A762" s="22"/>
      <c r="B762" s="22"/>
      <c r="C762" s="12" t="s">
        <v>270</v>
      </c>
      <c r="D762" s="12" t="s">
        <v>325</v>
      </c>
      <c r="E762" s="12" t="s">
        <v>489</v>
      </c>
      <c r="F762" s="34" t="s">
        <v>301</v>
      </c>
      <c r="G762" s="51" t="s">
        <v>674</v>
      </c>
      <c r="H762" s="146">
        <f>H763</f>
        <v>715</v>
      </c>
      <c r="I762" s="146">
        <f t="shared" si="211"/>
        <v>715</v>
      </c>
      <c r="J762" s="146">
        <f t="shared" si="211"/>
        <v>715</v>
      </c>
    </row>
    <row r="763" spans="1:10" ht="84">
      <c r="A763" s="22"/>
      <c r="B763" s="22"/>
      <c r="C763" s="12" t="s">
        <v>270</v>
      </c>
      <c r="D763" s="12" t="s">
        <v>325</v>
      </c>
      <c r="E763" s="12" t="s">
        <v>489</v>
      </c>
      <c r="F763" s="22" t="s">
        <v>404</v>
      </c>
      <c r="G763" s="50" t="s">
        <v>643</v>
      </c>
      <c r="H763" s="146">
        <v>715</v>
      </c>
      <c r="I763" s="146">
        <v>715</v>
      </c>
      <c r="J763" s="146">
        <v>715</v>
      </c>
    </row>
    <row r="764" spans="1:10" ht="36">
      <c r="A764" s="22"/>
      <c r="B764" s="22"/>
      <c r="C764" s="108" t="s">
        <v>270</v>
      </c>
      <c r="D764" s="108" t="s">
        <v>26</v>
      </c>
      <c r="E764" s="106"/>
      <c r="F764" s="108"/>
      <c r="G764" s="107" t="s">
        <v>363</v>
      </c>
      <c r="H764" s="145">
        <f t="shared" ref="H764:J765" si="212">H765</f>
        <v>200</v>
      </c>
      <c r="I764" s="145">
        <f t="shared" si="212"/>
        <v>200</v>
      </c>
      <c r="J764" s="145">
        <f t="shared" si="212"/>
        <v>200</v>
      </c>
    </row>
    <row r="765" spans="1:10" ht="36">
      <c r="A765" s="22"/>
      <c r="B765" s="22"/>
      <c r="C765" s="22" t="s">
        <v>270</v>
      </c>
      <c r="D765" s="22" t="s">
        <v>26</v>
      </c>
      <c r="E765" s="12" t="s">
        <v>141</v>
      </c>
      <c r="F765" s="22"/>
      <c r="G765" s="50" t="s">
        <v>697</v>
      </c>
      <c r="H765" s="146">
        <f t="shared" si="212"/>
        <v>200</v>
      </c>
      <c r="I765" s="146">
        <f t="shared" si="212"/>
        <v>200</v>
      </c>
      <c r="J765" s="146">
        <f t="shared" si="212"/>
        <v>200</v>
      </c>
    </row>
    <row r="766" spans="1:10" ht="48">
      <c r="A766" s="22"/>
      <c r="B766" s="22"/>
      <c r="C766" s="22" t="s">
        <v>270</v>
      </c>
      <c r="D766" s="22" t="s">
        <v>26</v>
      </c>
      <c r="E766" s="12" t="s">
        <v>149</v>
      </c>
      <c r="F766" s="31"/>
      <c r="G766" s="50" t="s">
        <v>319</v>
      </c>
      <c r="H766" s="146">
        <f>H768</f>
        <v>200</v>
      </c>
      <c r="I766" s="146">
        <f>I768</f>
        <v>200</v>
      </c>
      <c r="J766" s="146">
        <f>J768</f>
        <v>200</v>
      </c>
    </row>
    <row r="767" spans="1:10" ht="48">
      <c r="A767" s="22"/>
      <c r="B767" s="22"/>
      <c r="C767" s="22" t="s">
        <v>270</v>
      </c>
      <c r="D767" s="22" t="s">
        <v>26</v>
      </c>
      <c r="E767" s="12" t="s">
        <v>150</v>
      </c>
      <c r="F767" s="31"/>
      <c r="G767" s="50" t="s">
        <v>153</v>
      </c>
      <c r="H767" s="146">
        <f>H768</f>
        <v>200</v>
      </c>
      <c r="I767" s="146">
        <f t="shared" ref="I767:J769" si="213">I768</f>
        <v>200</v>
      </c>
      <c r="J767" s="146">
        <f t="shared" si="213"/>
        <v>200</v>
      </c>
    </row>
    <row r="768" spans="1:10" ht="36">
      <c r="A768" s="22"/>
      <c r="B768" s="22"/>
      <c r="C768" s="22" t="s">
        <v>270</v>
      </c>
      <c r="D768" s="22" t="s">
        <v>26</v>
      </c>
      <c r="E768" s="12" t="s">
        <v>498</v>
      </c>
      <c r="F768" s="32"/>
      <c r="G768" s="52" t="s">
        <v>117</v>
      </c>
      <c r="H768" s="146">
        <f>H769</f>
        <v>200</v>
      </c>
      <c r="I768" s="146">
        <f t="shared" si="213"/>
        <v>200</v>
      </c>
      <c r="J768" s="146">
        <f t="shared" si="213"/>
        <v>200</v>
      </c>
    </row>
    <row r="769" spans="1:10" ht="48">
      <c r="A769" s="22"/>
      <c r="B769" s="22"/>
      <c r="C769" s="22" t="s">
        <v>270</v>
      </c>
      <c r="D769" s="22" t="s">
        <v>26</v>
      </c>
      <c r="E769" s="12" t="s">
        <v>498</v>
      </c>
      <c r="F769" s="34" t="s">
        <v>301</v>
      </c>
      <c r="G769" s="51" t="s">
        <v>674</v>
      </c>
      <c r="H769" s="146">
        <f>H770</f>
        <v>200</v>
      </c>
      <c r="I769" s="146">
        <f t="shared" si="213"/>
        <v>200</v>
      </c>
      <c r="J769" s="146">
        <f t="shared" si="213"/>
        <v>200</v>
      </c>
    </row>
    <row r="770" spans="1:10" ht="84">
      <c r="A770" s="22"/>
      <c r="B770" s="22"/>
      <c r="C770" s="22" t="s">
        <v>270</v>
      </c>
      <c r="D770" s="22" t="s">
        <v>26</v>
      </c>
      <c r="E770" s="12" t="s">
        <v>498</v>
      </c>
      <c r="F770" s="22" t="s">
        <v>304</v>
      </c>
      <c r="G770" s="50" t="s">
        <v>643</v>
      </c>
      <c r="H770" s="146">
        <v>200</v>
      </c>
      <c r="I770" s="146">
        <v>200</v>
      </c>
      <c r="J770" s="146">
        <v>200</v>
      </c>
    </row>
    <row r="771" spans="1:10">
      <c r="A771" s="22"/>
      <c r="B771" s="22"/>
      <c r="C771" s="108" t="s">
        <v>270</v>
      </c>
      <c r="D771" s="108" t="s">
        <v>270</v>
      </c>
      <c r="E771" s="106"/>
      <c r="F771" s="108"/>
      <c r="G771" s="130" t="s">
        <v>315</v>
      </c>
      <c r="H771" s="145">
        <f t="shared" ref="H771:J772" si="214">H772</f>
        <v>10696.512999999999</v>
      </c>
      <c r="I771" s="145">
        <f t="shared" si="214"/>
        <v>5117</v>
      </c>
      <c r="J771" s="145">
        <f t="shared" si="214"/>
        <v>5117</v>
      </c>
    </row>
    <row r="772" spans="1:10" ht="36">
      <c r="A772" s="22"/>
      <c r="B772" s="22"/>
      <c r="C772" s="22" t="s">
        <v>270</v>
      </c>
      <c r="D772" s="22" t="s">
        <v>270</v>
      </c>
      <c r="E772" s="12" t="s">
        <v>141</v>
      </c>
      <c r="F772" s="22"/>
      <c r="G772" s="50" t="s">
        <v>113</v>
      </c>
      <c r="H772" s="146">
        <f t="shared" si="214"/>
        <v>10696.512999999999</v>
      </c>
      <c r="I772" s="146">
        <f t="shared" si="214"/>
        <v>5117</v>
      </c>
      <c r="J772" s="146">
        <f t="shared" si="214"/>
        <v>5117</v>
      </c>
    </row>
    <row r="773" spans="1:10" ht="36">
      <c r="A773" s="22"/>
      <c r="B773" s="22"/>
      <c r="C773" s="22" t="s">
        <v>270</v>
      </c>
      <c r="D773" s="22" t="s">
        <v>270</v>
      </c>
      <c r="E773" s="12" t="s">
        <v>399</v>
      </c>
      <c r="F773" s="22"/>
      <c r="G773" s="50" t="s">
        <v>401</v>
      </c>
      <c r="H773" s="146">
        <f>H774</f>
        <v>10696.512999999999</v>
      </c>
      <c r="I773" s="146">
        <f>I780</f>
        <v>5117</v>
      </c>
      <c r="J773" s="146">
        <f>J780</f>
        <v>5117</v>
      </c>
    </row>
    <row r="774" spans="1:10" ht="48">
      <c r="A774" s="22"/>
      <c r="B774" s="22"/>
      <c r="C774" s="22" t="s">
        <v>270</v>
      </c>
      <c r="D774" s="22" t="s">
        <v>270</v>
      </c>
      <c r="E774" s="12" t="s">
        <v>400</v>
      </c>
      <c r="F774" s="22"/>
      <c r="G774" s="50" t="s">
        <v>402</v>
      </c>
      <c r="H774" s="146">
        <f>H780+H775</f>
        <v>10696.512999999999</v>
      </c>
      <c r="I774" s="146">
        <f>I780</f>
        <v>5117</v>
      </c>
      <c r="J774" s="146">
        <f>J780</f>
        <v>5117</v>
      </c>
    </row>
    <row r="775" spans="1:10" ht="36">
      <c r="A775" s="22"/>
      <c r="B775" s="22"/>
      <c r="C775" s="22" t="s">
        <v>270</v>
      </c>
      <c r="D775" s="22" t="s">
        <v>270</v>
      </c>
      <c r="E775" s="12" t="s">
        <v>78</v>
      </c>
      <c r="F775" s="22"/>
      <c r="G775" s="50" t="s">
        <v>79</v>
      </c>
      <c r="H775" s="146">
        <f>H778+H776</f>
        <v>5970.4</v>
      </c>
      <c r="I775" s="146">
        <f t="shared" ref="I775:J775" si="215">I778+I776</f>
        <v>0</v>
      </c>
      <c r="J775" s="146">
        <f t="shared" si="215"/>
        <v>0</v>
      </c>
    </row>
    <row r="776" spans="1:10">
      <c r="A776" s="22"/>
      <c r="B776" s="22"/>
      <c r="C776" s="22" t="s">
        <v>270</v>
      </c>
      <c r="D776" s="22" t="s">
        <v>270</v>
      </c>
      <c r="E776" s="12" t="s">
        <v>78</v>
      </c>
      <c r="F776" s="31">
        <v>800</v>
      </c>
      <c r="G776" s="51" t="s">
        <v>268</v>
      </c>
      <c r="H776" s="146">
        <f>H777</f>
        <v>122.187</v>
      </c>
      <c r="I776" s="146">
        <f t="shared" ref="I776:J776" si="216">I777</f>
        <v>0</v>
      </c>
      <c r="J776" s="146">
        <f t="shared" si="216"/>
        <v>0</v>
      </c>
    </row>
    <row r="777" spans="1:10" ht="84">
      <c r="A777" s="22"/>
      <c r="B777" s="22"/>
      <c r="C777" s="22" t="s">
        <v>270</v>
      </c>
      <c r="D777" s="22" t="s">
        <v>270</v>
      </c>
      <c r="E777" s="12" t="s">
        <v>78</v>
      </c>
      <c r="F777" s="22">
        <v>811</v>
      </c>
      <c r="G777" s="50" t="s">
        <v>373</v>
      </c>
      <c r="H777" s="146">
        <v>122.187</v>
      </c>
      <c r="I777" s="146">
        <v>0</v>
      </c>
      <c r="J777" s="146">
        <v>0</v>
      </c>
    </row>
    <row r="778" spans="1:10" ht="60">
      <c r="A778" s="22"/>
      <c r="B778" s="22"/>
      <c r="C778" s="22" t="s">
        <v>270</v>
      </c>
      <c r="D778" s="22" t="s">
        <v>270</v>
      </c>
      <c r="E778" s="12" t="s">
        <v>78</v>
      </c>
      <c r="F778" s="31" t="s">
        <v>301</v>
      </c>
      <c r="G778" s="51" t="s">
        <v>302</v>
      </c>
      <c r="H778" s="146">
        <f t="shared" ref="H778:J778" si="217">H779</f>
        <v>5848.2129999999997</v>
      </c>
      <c r="I778" s="146">
        <f t="shared" si="217"/>
        <v>0</v>
      </c>
      <c r="J778" s="146">
        <f t="shared" si="217"/>
        <v>0</v>
      </c>
    </row>
    <row r="779" spans="1:10" ht="84">
      <c r="A779" s="22"/>
      <c r="B779" s="22"/>
      <c r="C779" s="22" t="s">
        <v>270</v>
      </c>
      <c r="D779" s="22" t="s">
        <v>270</v>
      </c>
      <c r="E779" s="12" t="s">
        <v>78</v>
      </c>
      <c r="F779" s="22" t="s">
        <v>404</v>
      </c>
      <c r="G779" s="50" t="s">
        <v>643</v>
      </c>
      <c r="H779" s="146">
        <v>5848.2129999999997</v>
      </c>
      <c r="I779" s="146">
        <v>0</v>
      </c>
      <c r="J779" s="146">
        <v>0</v>
      </c>
    </row>
    <row r="780" spans="1:10" ht="24">
      <c r="A780" s="22"/>
      <c r="B780" s="22"/>
      <c r="C780" s="22" t="s">
        <v>270</v>
      </c>
      <c r="D780" s="22" t="s">
        <v>270</v>
      </c>
      <c r="E780" s="12" t="s">
        <v>499</v>
      </c>
      <c r="F780" s="22"/>
      <c r="G780" s="50" t="s">
        <v>118</v>
      </c>
      <c r="H780" s="146">
        <f t="shared" ref="H780:J781" si="218">H781</f>
        <v>4726.1130000000003</v>
      </c>
      <c r="I780" s="146">
        <f t="shared" si="218"/>
        <v>5117</v>
      </c>
      <c r="J780" s="146">
        <f t="shared" si="218"/>
        <v>5117</v>
      </c>
    </row>
    <row r="781" spans="1:10" ht="48">
      <c r="A781" s="22"/>
      <c r="B781" s="22"/>
      <c r="C781" s="22" t="s">
        <v>270</v>
      </c>
      <c r="D781" s="22" t="s">
        <v>270</v>
      </c>
      <c r="E781" s="12" t="s">
        <v>499</v>
      </c>
      <c r="F781" s="34" t="s">
        <v>301</v>
      </c>
      <c r="G781" s="51" t="s">
        <v>674</v>
      </c>
      <c r="H781" s="146">
        <f t="shared" si="218"/>
        <v>4726.1130000000003</v>
      </c>
      <c r="I781" s="146">
        <f t="shared" si="218"/>
        <v>5117</v>
      </c>
      <c r="J781" s="146">
        <f t="shared" si="218"/>
        <v>5117</v>
      </c>
    </row>
    <row r="782" spans="1:10" ht="84">
      <c r="A782" s="22"/>
      <c r="B782" s="22"/>
      <c r="C782" s="22" t="s">
        <v>270</v>
      </c>
      <c r="D782" s="22" t="s">
        <v>270</v>
      </c>
      <c r="E782" s="12" t="s">
        <v>499</v>
      </c>
      <c r="F782" s="22" t="s">
        <v>404</v>
      </c>
      <c r="G782" s="50" t="s">
        <v>643</v>
      </c>
      <c r="H782" s="146">
        <v>4726.1130000000003</v>
      </c>
      <c r="I782" s="146">
        <v>5117</v>
      </c>
      <c r="J782" s="146">
        <v>5117</v>
      </c>
    </row>
    <row r="783" spans="1:10" ht="24">
      <c r="A783" s="22"/>
      <c r="B783" s="22"/>
      <c r="C783" s="108" t="s">
        <v>270</v>
      </c>
      <c r="D783" s="108" t="s">
        <v>269</v>
      </c>
      <c r="E783" s="106"/>
      <c r="F783" s="108"/>
      <c r="G783" s="107" t="s">
        <v>560</v>
      </c>
      <c r="H783" s="145">
        <f>H784+H805</f>
        <v>12643.977000000001</v>
      </c>
      <c r="I783" s="145">
        <f t="shared" ref="I783:J783" si="219">I784+I805</f>
        <v>8883</v>
      </c>
      <c r="J783" s="145">
        <f t="shared" si="219"/>
        <v>8883</v>
      </c>
    </row>
    <row r="784" spans="1:10" ht="36">
      <c r="A784" s="22"/>
      <c r="B784" s="22"/>
      <c r="C784" s="22" t="s">
        <v>270</v>
      </c>
      <c r="D784" s="22" t="s">
        <v>269</v>
      </c>
      <c r="E784" s="12" t="s">
        <v>141</v>
      </c>
      <c r="F784" s="22"/>
      <c r="G784" s="50" t="s">
        <v>113</v>
      </c>
      <c r="H784" s="146">
        <f t="shared" ref="H784:J785" si="220">H785</f>
        <v>11917.377</v>
      </c>
      <c r="I784" s="146">
        <f t="shared" si="220"/>
        <v>8883</v>
      </c>
      <c r="J784" s="146">
        <f t="shared" si="220"/>
        <v>8883</v>
      </c>
    </row>
    <row r="785" spans="1:10">
      <c r="A785" s="22"/>
      <c r="B785" s="22"/>
      <c r="C785" s="22" t="s">
        <v>270</v>
      </c>
      <c r="D785" s="22" t="s">
        <v>269</v>
      </c>
      <c r="E785" s="12" t="s">
        <v>151</v>
      </c>
      <c r="F785" s="22"/>
      <c r="G785" s="50" t="s">
        <v>563</v>
      </c>
      <c r="H785" s="146">
        <f t="shared" si="220"/>
        <v>11917.377</v>
      </c>
      <c r="I785" s="146">
        <f t="shared" si="220"/>
        <v>8883</v>
      </c>
      <c r="J785" s="146">
        <f t="shared" si="220"/>
        <v>8883</v>
      </c>
    </row>
    <row r="786" spans="1:10" ht="36">
      <c r="A786" s="22"/>
      <c r="B786" s="22"/>
      <c r="C786" s="22" t="s">
        <v>270</v>
      </c>
      <c r="D786" s="22" t="s">
        <v>269</v>
      </c>
      <c r="E786" s="12" t="s">
        <v>152</v>
      </c>
      <c r="F786" s="22"/>
      <c r="G786" s="50" t="s">
        <v>394</v>
      </c>
      <c r="H786" s="146">
        <f>H787+H794+H799+H802</f>
        <v>11917.377</v>
      </c>
      <c r="I786" s="146">
        <f>I787+I794+I799+I802</f>
        <v>8883</v>
      </c>
      <c r="J786" s="146">
        <f>J787+J794+J799+J802</f>
        <v>8883</v>
      </c>
    </row>
    <row r="787" spans="1:10" ht="48">
      <c r="A787" s="22"/>
      <c r="B787" s="22"/>
      <c r="C787" s="22" t="s">
        <v>270</v>
      </c>
      <c r="D787" s="22" t="s">
        <v>269</v>
      </c>
      <c r="E787" s="12" t="s">
        <v>504</v>
      </c>
      <c r="F787" s="22"/>
      <c r="G787" s="50" t="s">
        <v>564</v>
      </c>
      <c r="H787" s="146">
        <f>H788+H792</f>
        <v>7198.9269999999997</v>
      </c>
      <c r="I787" s="146">
        <f>I788+I792</f>
        <v>6105</v>
      </c>
      <c r="J787" s="146">
        <f>J788+J792</f>
        <v>6105</v>
      </c>
    </row>
    <row r="788" spans="1:10" ht="96">
      <c r="A788" s="22"/>
      <c r="B788" s="22"/>
      <c r="C788" s="22" t="s">
        <v>270</v>
      </c>
      <c r="D788" s="22" t="s">
        <v>269</v>
      </c>
      <c r="E788" s="12" t="s">
        <v>504</v>
      </c>
      <c r="F788" s="31" t="s">
        <v>565</v>
      </c>
      <c r="G788" s="51" t="s">
        <v>566</v>
      </c>
      <c r="H788" s="146">
        <f>H789+H790+H791</f>
        <v>7047.0630000000001</v>
      </c>
      <c r="I788" s="146">
        <f>I789+I790+I791</f>
        <v>5932</v>
      </c>
      <c r="J788" s="146">
        <f>J789+J790+J791</f>
        <v>5932</v>
      </c>
    </row>
    <row r="789" spans="1:10" ht="36">
      <c r="A789" s="22"/>
      <c r="B789" s="22"/>
      <c r="C789" s="22" t="s">
        <v>270</v>
      </c>
      <c r="D789" s="22" t="s">
        <v>269</v>
      </c>
      <c r="E789" s="12" t="s">
        <v>504</v>
      </c>
      <c r="F789" s="32" t="s">
        <v>567</v>
      </c>
      <c r="G789" s="52" t="s">
        <v>179</v>
      </c>
      <c r="H789" s="146">
        <v>4548.1909999999998</v>
      </c>
      <c r="I789" s="146">
        <v>3644</v>
      </c>
      <c r="J789" s="146">
        <v>3644</v>
      </c>
    </row>
    <row r="790" spans="1:10" ht="24">
      <c r="A790" s="22"/>
      <c r="B790" s="22"/>
      <c r="C790" s="22" t="s">
        <v>270</v>
      </c>
      <c r="D790" s="22" t="s">
        <v>269</v>
      </c>
      <c r="E790" s="12" t="s">
        <v>504</v>
      </c>
      <c r="F790" s="32" t="s">
        <v>568</v>
      </c>
      <c r="G790" s="52" t="s">
        <v>569</v>
      </c>
      <c r="H790" s="146">
        <v>864.95699999999999</v>
      </c>
      <c r="I790" s="146">
        <v>912</v>
      </c>
      <c r="J790" s="146">
        <v>912</v>
      </c>
    </row>
    <row r="791" spans="1:10" ht="72">
      <c r="A791" s="22"/>
      <c r="B791" s="22"/>
      <c r="C791" s="22" t="s">
        <v>270</v>
      </c>
      <c r="D791" s="22" t="s">
        <v>269</v>
      </c>
      <c r="E791" s="12" t="s">
        <v>504</v>
      </c>
      <c r="F791" s="32">
        <v>129</v>
      </c>
      <c r="G791" s="52" t="s">
        <v>181</v>
      </c>
      <c r="H791" s="146">
        <v>1633.915</v>
      </c>
      <c r="I791" s="146">
        <v>1376</v>
      </c>
      <c r="J791" s="146">
        <v>1376</v>
      </c>
    </row>
    <row r="792" spans="1:10" ht="36">
      <c r="A792" s="22"/>
      <c r="B792" s="22"/>
      <c r="C792" s="22" t="s">
        <v>270</v>
      </c>
      <c r="D792" s="22" t="s">
        <v>269</v>
      </c>
      <c r="E792" s="12" t="s">
        <v>504</v>
      </c>
      <c r="F792" s="31" t="s">
        <v>261</v>
      </c>
      <c r="G792" s="51" t="s">
        <v>676</v>
      </c>
      <c r="H792" s="146">
        <f>H793</f>
        <v>151.864</v>
      </c>
      <c r="I792" s="146">
        <f>I793</f>
        <v>173</v>
      </c>
      <c r="J792" s="146">
        <f>J793</f>
        <v>173</v>
      </c>
    </row>
    <row r="793" spans="1:10" ht="24">
      <c r="A793" s="22"/>
      <c r="B793" s="22"/>
      <c r="C793" s="22" t="s">
        <v>270</v>
      </c>
      <c r="D793" s="22" t="s">
        <v>269</v>
      </c>
      <c r="E793" s="12" t="s">
        <v>504</v>
      </c>
      <c r="F793" s="22" t="s">
        <v>263</v>
      </c>
      <c r="G793" s="50" t="s">
        <v>673</v>
      </c>
      <c r="H793" s="146">
        <v>151.864</v>
      </c>
      <c r="I793" s="146">
        <v>173</v>
      </c>
      <c r="J793" s="146">
        <v>173</v>
      </c>
    </row>
    <row r="794" spans="1:10" ht="72">
      <c r="A794" s="22"/>
      <c r="B794" s="22"/>
      <c r="C794" s="22" t="s">
        <v>270</v>
      </c>
      <c r="D794" s="22" t="s">
        <v>269</v>
      </c>
      <c r="E794" s="12" t="s">
        <v>505</v>
      </c>
      <c r="F794" s="32"/>
      <c r="G794" s="52" t="s">
        <v>529</v>
      </c>
      <c r="H794" s="146">
        <f>H795</f>
        <v>2455.79</v>
      </c>
      <c r="I794" s="146">
        <f>I795</f>
        <v>2448</v>
      </c>
      <c r="J794" s="146">
        <f>J795</f>
        <v>2448</v>
      </c>
    </row>
    <row r="795" spans="1:10" ht="96">
      <c r="A795" s="22"/>
      <c r="B795" s="22"/>
      <c r="C795" s="22" t="s">
        <v>270</v>
      </c>
      <c r="D795" s="22" t="s">
        <v>269</v>
      </c>
      <c r="E795" s="12" t="s">
        <v>505</v>
      </c>
      <c r="F795" s="31" t="s">
        <v>565</v>
      </c>
      <c r="G795" s="51" t="s">
        <v>566</v>
      </c>
      <c r="H795" s="146">
        <f>H796+H797+H798</f>
        <v>2455.79</v>
      </c>
      <c r="I795" s="146">
        <f>I796+I797+I798</f>
        <v>2448</v>
      </c>
      <c r="J795" s="146">
        <f>J796+J797+J798</f>
        <v>2448</v>
      </c>
    </row>
    <row r="796" spans="1:10" ht="36">
      <c r="A796" s="22"/>
      <c r="B796" s="22"/>
      <c r="C796" s="22" t="s">
        <v>270</v>
      </c>
      <c r="D796" s="22" t="s">
        <v>269</v>
      </c>
      <c r="E796" s="12" t="s">
        <v>505</v>
      </c>
      <c r="F796" s="32" t="s">
        <v>567</v>
      </c>
      <c r="G796" s="52" t="s">
        <v>179</v>
      </c>
      <c r="H796" s="146">
        <v>1529.731</v>
      </c>
      <c r="I796" s="146">
        <v>1530</v>
      </c>
      <c r="J796" s="146">
        <v>1530</v>
      </c>
    </row>
    <row r="797" spans="1:10" ht="24">
      <c r="A797" s="22"/>
      <c r="B797" s="22"/>
      <c r="C797" s="22" t="s">
        <v>270</v>
      </c>
      <c r="D797" s="22" t="s">
        <v>269</v>
      </c>
      <c r="E797" s="12" t="s">
        <v>505</v>
      </c>
      <c r="F797" s="32" t="s">
        <v>568</v>
      </c>
      <c r="G797" s="52" t="s">
        <v>569</v>
      </c>
      <c r="H797" s="146">
        <v>356.43599999999998</v>
      </c>
      <c r="I797" s="146">
        <v>350</v>
      </c>
      <c r="J797" s="146">
        <v>350</v>
      </c>
    </row>
    <row r="798" spans="1:10" ht="72">
      <c r="A798" s="22"/>
      <c r="B798" s="22"/>
      <c r="C798" s="22" t="s">
        <v>270</v>
      </c>
      <c r="D798" s="22" t="s">
        <v>269</v>
      </c>
      <c r="E798" s="12" t="s">
        <v>505</v>
      </c>
      <c r="F798" s="32">
        <v>129</v>
      </c>
      <c r="G798" s="52" t="s">
        <v>181</v>
      </c>
      <c r="H798" s="146">
        <v>569.62300000000005</v>
      </c>
      <c r="I798" s="146">
        <v>568</v>
      </c>
      <c r="J798" s="146">
        <v>568</v>
      </c>
    </row>
    <row r="799" spans="1:10" ht="36">
      <c r="A799" s="22"/>
      <c r="B799" s="22"/>
      <c r="C799" s="22" t="s">
        <v>270</v>
      </c>
      <c r="D799" s="22" t="s">
        <v>269</v>
      </c>
      <c r="E799" s="12" t="s">
        <v>506</v>
      </c>
      <c r="F799" s="22"/>
      <c r="G799" s="50" t="s">
        <v>225</v>
      </c>
      <c r="H799" s="146">
        <f t="shared" ref="H799:J800" si="221">H800</f>
        <v>162.66</v>
      </c>
      <c r="I799" s="146">
        <f t="shared" si="221"/>
        <v>330</v>
      </c>
      <c r="J799" s="146">
        <f t="shared" si="221"/>
        <v>330</v>
      </c>
    </row>
    <row r="800" spans="1:10" ht="36">
      <c r="A800" s="22"/>
      <c r="B800" s="22"/>
      <c r="C800" s="22" t="s">
        <v>270</v>
      </c>
      <c r="D800" s="22" t="s">
        <v>269</v>
      </c>
      <c r="E800" s="12" t="s">
        <v>506</v>
      </c>
      <c r="F800" s="31" t="s">
        <v>261</v>
      </c>
      <c r="G800" s="51" t="s">
        <v>676</v>
      </c>
      <c r="H800" s="146">
        <f t="shared" si="221"/>
        <v>162.66</v>
      </c>
      <c r="I800" s="146">
        <f t="shared" si="221"/>
        <v>330</v>
      </c>
      <c r="J800" s="146">
        <f t="shared" si="221"/>
        <v>330</v>
      </c>
    </row>
    <row r="801" spans="1:10" ht="24">
      <c r="A801" s="22"/>
      <c r="B801" s="22"/>
      <c r="C801" s="22" t="s">
        <v>270</v>
      </c>
      <c r="D801" s="22" t="s">
        <v>269</v>
      </c>
      <c r="E801" s="12" t="s">
        <v>506</v>
      </c>
      <c r="F801" s="22" t="s">
        <v>263</v>
      </c>
      <c r="G801" s="50" t="s">
        <v>673</v>
      </c>
      <c r="H801" s="146">
        <v>162.66</v>
      </c>
      <c r="I801" s="146">
        <v>330</v>
      </c>
      <c r="J801" s="146">
        <v>330</v>
      </c>
    </row>
    <row r="802" spans="1:10" ht="48">
      <c r="A802" s="22"/>
      <c r="B802" s="25"/>
      <c r="C802" s="22" t="s">
        <v>270</v>
      </c>
      <c r="D802" s="22" t="s">
        <v>269</v>
      </c>
      <c r="E802" s="12" t="s">
        <v>380</v>
      </c>
      <c r="F802" s="22"/>
      <c r="G802" s="50" t="s">
        <v>210</v>
      </c>
      <c r="H802" s="146">
        <f t="shared" ref="H802:J803" si="222">H803</f>
        <v>2100</v>
      </c>
      <c r="I802" s="146">
        <f t="shared" si="222"/>
        <v>0</v>
      </c>
      <c r="J802" s="146">
        <f t="shared" si="222"/>
        <v>0</v>
      </c>
    </row>
    <row r="803" spans="1:10" ht="48">
      <c r="A803" s="22"/>
      <c r="B803" s="25"/>
      <c r="C803" s="22" t="s">
        <v>270</v>
      </c>
      <c r="D803" s="22" t="s">
        <v>269</v>
      </c>
      <c r="E803" s="12" t="s">
        <v>380</v>
      </c>
      <c r="F803" s="34" t="s">
        <v>301</v>
      </c>
      <c r="G803" s="51" t="s">
        <v>674</v>
      </c>
      <c r="H803" s="146">
        <f t="shared" si="222"/>
        <v>2100</v>
      </c>
      <c r="I803" s="146">
        <f t="shared" si="222"/>
        <v>0</v>
      </c>
      <c r="J803" s="146">
        <f t="shared" si="222"/>
        <v>0</v>
      </c>
    </row>
    <row r="804" spans="1:10" ht="24">
      <c r="A804" s="22"/>
      <c r="B804" s="25"/>
      <c r="C804" s="22" t="s">
        <v>270</v>
      </c>
      <c r="D804" s="22" t="s">
        <v>269</v>
      </c>
      <c r="E804" s="12" t="s">
        <v>380</v>
      </c>
      <c r="F804" s="22">
        <v>612</v>
      </c>
      <c r="G804" s="50" t="s">
        <v>552</v>
      </c>
      <c r="H804" s="146">
        <v>2100</v>
      </c>
      <c r="I804" s="146">
        <v>0</v>
      </c>
      <c r="J804" s="146">
        <v>0</v>
      </c>
    </row>
    <row r="805" spans="1:10" ht="24">
      <c r="A805" s="22"/>
      <c r="B805" s="25"/>
      <c r="C805" s="22" t="s">
        <v>270</v>
      </c>
      <c r="D805" s="22" t="s">
        <v>269</v>
      </c>
      <c r="E805" s="12" t="s">
        <v>133</v>
      </c>
      <c r="F805" s="12"/>
      <c r="G805" s="50" t="s">
        <v>69</v>
      </c>
      <c r="H805" s="146">
        <f>H806</f>
        <v>726.6</v>
      </c>
      <c r="I805" s="146">
        <f t="shared" ref="I805:J805" si="223">I806</f>
        <v>0</v>
      </c>
      <c r="J805" s="146">
        <f t="shared" si="223"/>
        <v>0</v>
      </c>
    </row>
    <row r="806" spans="1:10" ht="48">
      <c r="A806" s="22"/>
      <c r="B806" s="25"/>
      <c r="C806" s="22" t="s">
        <v>270</v>
      </c>
      <c r="D806" s="22" t="s">
        <v>269</v>
      </c>
      <c r="E806" s="12" t="s">
        <v>406</v>
      </c>
      <c r="F806" s="12"/>
      <c r="G806" s="50" t="s">
        <v>407</v>
      </c>
      <c r="H806" s="146">
        <f>H807</f>
        <v>726.6</v>
      </c>
      <c r="I806" s="146">
        <f t="shared" ref="I806:J806" si="224">I807</f>
        <v>0</v>
      </c>
      <c r="J806" s="146">
        <f t="shared" si="224"/>
        <v>0</v>
      </c>
    </row>
    <row r="807" spans="1:10" ht="24">
      <c r="A807" s="22"/>
      <c r="B807" s="25"/>
      <c r="C807" s="22" t="s">
        <v>270</v>
      </c>
      <c r="D807" s="22" t="s">
        <v>269</v>
      </c>
      <c r="E807" s="12" t="s">
        <v>786</v>
      </c>
      <c r="F807" s="12"/>
      <c r="G807" s="50" t="s">
        <v>787</v>
      </c>
      <c r="H807" s="146">
        <f>H808</f>
        <v>726.6</v>
      </c>
      <c r="I807" s="146">
        <f t="shared" ref="I807:J807" si="225">I808</f>
        <v>0</v>
      </c>
      <c r="J807" s="146">
        <f t="shared" si="225"/>
        <v>0</v>
      </c>
    </row>
    <row r="808" spans="1:10" ht="60">
      <c r="A808" s="22"/>
      <c r="B808" s="25"/>
      <c r="C808" s="22" t="s">
        <v>270</v>
      </c>
      <c r="D808" s="22" t="s">
        <v>269</v>
      </c>
      <c r="E808" s="12" t="s">
        <v>786</v>
      </c>
      <c r="F808" s="31" t="s">
        <v>301</v>
      </c>
      <c r="G808" s="51" t="s">
        <v>302</v>
      </c>
      <c r="H808" s="146">
        <f>H809</f>
        <v>726.6</v>
      </c>
      <c r="I808" s="146">
        <f t="shared" ref="I808:J808" si="226">I809</f>
        <v>0</v>
      </c>
      <c r="J808" s="146">
        <f t="shared" si="226"/>
        <v>0</v>
      </c>
    </row>
    <row r="809" spans="1:10" ht="24">
      <c r="A809" s="22"/>
      <c r="B809" s="25"/>
      <c r="C809" s="22" t="s">
        <v>270</v>
      </c>
      <c r="D809" s="22" t="s">
        <v>269</v>
      </c>
      <c r="E809" s="12" t="s">
        <v>786</v>
      </c>
      <c r="F809" s="22">
        <v>612</v>
      </c>
      <c r="G809" s="50" t="s">
        <v>552</v>
      </c>
      <c r="H809" s="146">
        <v>726.6</v>
      </c>
      <c r="I809" s="146">
        <v>0</v>
      </c>
      <c r="J809" s="146">
        <v>0</v>
      </c>
    </row>
    <row r="810" spans="1:10">
      <c r="A810" s="22"/>
      <c r="B810" s="25"/>
      <c r="C810" s="25">
        <v>10</v>
      </c>
      <c r="D810" s="25" t="s">
        <v>253</v>
      </c>
      <c r="E810" s="12"/>
      <c r="F810" s="22"/>
      <c r="G810" s="54" t="s">
        <v>323</v>
      </c>
      <c r="H810" s="144">
        <f>H818+H815</f>
        <v>18293.976999999999</v>
      </c>
      <c r="I810" s="144">
        <f>I818+I815</f>
        <v>18197.3</v>
      </c>
      <c r="J810" s="144">
        <f>J818+J815</f>
        <v>18197.3</v>
      </c>
    </row>
    <row r="811" spans="1:10" ht="24">
      <c r="A811" s="22"/>
      <c r="B811" s="25"/>
      <c r="C811" s="108" t="s">
        <v>324</v>
      </c>
      <c r="D811" s="108" t="s">
        <v>325</v>
      </c>
      <c r="E811" s="106"/>
      <c r="F811" s="108"/>
      <c r="G811" s="107" t="s">
        <v>326</v>
      </c>
      <c r="H811" s="145">
        <f t="shared" ref="H811:J816" si="227">H812</f>
        <v>516.67700000000002</v>
      </c>
      <c r="I811" s="145">
        <f t="shared" si="227"/>
        <v>420</v>
      </c>
      <c r="J811" s="145">
        <f t="shared" si="227"/>
        <v>420</v>
      </c>
    </row>
    <row r="812" spans="1:10" ht="36">
      <c r="A812" s="22"/>
      <c r="B812" s="25"/>
      <c r="C812" s="22" t="s">
        <v>324</v>
      </c>
      <c r="D812" s="22" t="s">
        <v>325</v>
      </c>
      <c r="E812" s="12" t="s">
        <v>141</v>
      </c>
      <c r="F812" s="22"/>
      <c r="G812" s="50" t="s">
        <v>113</v>
      </c>
      <c r="H812" s="146">
        <f t="shared" si="227"/>
        <v>516.67700000000002</v>
      </c>
      <c r="I812" s="146">
        <f t="shared" si="227"/>
        <v>420</v>
      </c>
      <c r="J812" s="146">
        <f t="shared" si="227"/>
        <v>420</v>
      </c>
    </row>
    <row r="813" spans="1:10">
      <c r="A813" s="22"/>
      <c r="B813" s="25"/>
      <c r="C813" s="22" t="s">
        <v>324</v>
      </c>
      <c r="D813" s="22" t="s">
        <v>325</v>
      </c>
      <c r="E813" s="12" t="s">
        <v>151</v>
      </c>
      <c r="F813" s="22"/>
      <c r="G813" s="50" t="s">
        <v>563</v>
      </c>
      <c r="H813" s="146">
        <f t="shared" si="227"/>
        <v>516.67700000000002</v>
      </c>
      <c r="I813" s="146">
        <f t="shared" si="227"/>
        <v>420</v>
      </c>
      <c r="J813" s="146">
        <f t="shared" si="227"/>
        <v>420</v>
      </c>
    </row>
    <row r="814" spans="1:10" ht="36">
      <c r="A814" s="22"/>
      <c r="B814" s="25"/>
      <c r="C814" s="22" t="s">
        <v>324</v>
      </c>
      <c r="D814" s="22" t="s">
        <v>325</v>
      </c>
      <c r="E814" s="12" t="s">
        <v>152</v>
      </c>
      <c r="F814" s="22"/>
      <c r="G814" s="50" t="s">
        <v>394</v>
      </c>
      <c r="H814" s="146">
        <f t="shared" si="227"/>
        <v>516.67700000000002</v>
      </c>
      <c r="I814" s="146">
        <f t="shared" si="227"/>
        <v>420</v>
      </c>
      <c r="J814" s="146">
        <f t="shared" si="227"/>
        <v>420</v>
      </c>
    </row>
    <row r="815" spans="1:10" ht="60">
      <c r="A815" s="22"/>
      <c r="B815" s="25"/>
      <c r="C815" s="22" t="s">
        <v>324</v>
      </c>
      <c r="D815" s="22" t="s">
        <v>325</v>
      </c>
      <c r="E815" s="12" t="s">
        <v>317</v>
      </c>
      <c r="F815" s="22"/>
      <c r="G815" s="50" t="s">
        <v>116</v>
      </c>
      <c r="H815" s="146">
        <f t="shared" si="227"/>
        <v>516.67700000000002</v>
      </c>
      <c r="I815" s="146">
        <f t="shared" si="227"/>
        <v>420</v>
      </c>
      <c r="J815" s="146">
        <f t="shared" si="227"/>
        <v>420</v>
      </c>
    </row>
    <row r="816" spans="1:10" ht="24">
      <c r="A816" s="22"/>
      <c r="B816" s="25"/>
      <c r="C816" s="22" t="s">
        <v>324</v>
      </c>
      <c r="D816" s="22" t="s">
        <v>325</v>
      </c>
      <c r="E816" s="12" t="s">
        <v>317</v>
      </c>
      <c r="F816" s="31" t="s">
        <v>573</v>
      </c>
      <c r="G816" s="51" t="s">
        <v>14</v>
      </c>
      <c r="H816" s="146">
        <f t="shared" si="227"/>
        <v>516.67700000000002</v>
      </c>
      <c r="I816" s="146">
        <f t="shared" si="227"/>
        <v>420</v>
      </c>
      <c r="J816" s="146">
        <f t="shared" si="227"/>
        <v>420</v>
      </c>
    </row>
    <row r="817" spans="1:10" ht="48">
      <c r="A817" s="22"/>
      <c r="B817" s="25"/>
      <c r="C817" s="22" t="s">
        <v>324</v>
      </c>
      <c r="D817" s="22" t="s">
        <v>325</v>
      </c>
      <c r="E817" s="12" t="s">
        <v>317</v>
      </c>
      <c r="F817" s="22">
        <v>313</v>
      </c>
      <c r="G817" s="50" t="s">
        <v>65</v>
      </c>
      <c r="H817" s="146">
        <v>516.67700000000002</v>
      </c>
      <c r="I817" s="146">
        <v>420</v>
      </c>
      <c r="J817" s="146">
        <v>420</v>
      </c>
    </row>
    <row r="818" spans="1:10">
      <c r="A818" s="22"/>
      <c r="B818" s="25"/>
      <c r="C818" s="108" t="s">
        <v>324</v>
      </c>
      <c r="D818" s="108" t="s">
        <v>252</v>
      </c>
      <c r="E818" s="131"/>
      <c r="F818" s="132"/>
      <c r="G818" s="133" t="s">
        <v>30</v>
      </c>
      <c r="H818" s="145">
        <f t="shared" ref="H818:J821" si="228">H819</f>
        <v>17777.3</v>
      </c>
      <c r="I818" s="145">
        <f t="shared" si="228"/>
        <v>17777.3</v>
      </c>
      <c r="J818" s="145">
        <f t="shared" si="228"/>
        <v>17777.3</v>
      </c>
    </row>
    <row r="819" spans="1:10" ht="36">
      <c r="A819" s="22"/>
      <c r="B819" s="25"/>
      <c r="C819" s="22" t="s">
        <v>324</v>
      </c>
      <c r="D819" s="22" t="s">
        <v>252</v>
      </c>
      <c r="E819" s="12" t="s">
        <v>141</v>
      </c>
      <c r="F819" s="78"/>
      <c r="G819" s="50" t="s">
        <v>113</v>
      </c>
      <c r="H819" s="146">
        <f>H820</f>
        <v>17777.3</v>
      </c>
      <c r="I819" s="146">
        <f t="shared" si="228"/>
        <v>17777.3</v>
      </c>
      <c r="J819" s="146">
        <f t="shared" si="228"/>
        <v>17777.3</v>
      </c>
    </row>
    <row r="820" spans="1:10" ht="24">
      <c r="A820" s="22"/>
      <c r="B820" s="25"/>
      <c r="C820" s="22" t="s">
        <v>324</v>
      </c>
      <c r="D820" s="22" t="s">
        <v>252</v>
      </c>
      <c r="E820" s="12" t="s">
        <v>142</v>
      </c>
      <c r="F820" s="22"/>
      <c r="G820" s="50" t="s">
        <v>114</v>
      </c>
      <c r="H820" s="146">
        <f>H821</f>
        <v>17777.3</v>
      </c>
      <c r="I820" s="146">
        <f t="shared" si="228"/>
        <v>17777.3</v>
      </c>
      <c r="J820" s="146">
        <f t="shared" si="228"/>
        <v>17777.3</v>
      </c>
    </row>
    <row r="821" spans="1:10" ht="84">
      <c r="A821" s="22"/>
      <c r="B821" s="25"/>
      <c r="C821" s="22" t="s">
        <v>324</v>
      </c>
      <c r="D821" s="22" t="s">
        <v>252</v>
      </c>
      <c r="E821" s="12" t="s">
        <v>212</v>
      </c>
      <c r="F821" s="22"/>
      <c r="G821" s="50" t="s">
        <v>168</v>
      </c>
      <c r="H821" s="146">
        <f>H822</f>
        <v>17777.3</v>
      </c>
      <c r="I821" s="146">
        <f t="shared" si="228"/>
        <v>17777.3</v>
      </c>
      <c r="J821" s="146">
        <f t="shared" si="228"/>
        <v>17777.3</v>
      </c>
    </row>
    <row r="822" spans="1:10" ht="84">
      <c r="A822" s="22"/>
      <c r="B822" s="25"/>
      <c r="C822" s="22" t="s">
        <v>324</v>
      </c>
      <c r="D822" s="22" t="s">
        <v>252</v>
      </c>
      <c r="E822" s="12" t="s">
        <v>518</v>
      </c>
      <c r="F822" s="74"/>
      <c r="G822" s="57" t="s">
        <v>228</v>
      </c>
      <c r="H822" s="146">
        <f>H826+H823</f>
        <v>17777.3</v>
      </c>
      <c r="I822" s="146">
        <f>I826+I823</f>
        <v>17777.3</v>
      </c>
      <c r="J822" s="146">
        <f>J826+J823</f>
        <v>17777.3</v>
      </c>
    </row>
    <row r="823" spans="1:10" ht="36">
      <c r="A823" s="22"/>
      <c r="B823" s="25"/>
      <c r="C823" s="22" t="s">
        <v>324</v>
      </c>
      <c r="D823" s="22" t="s">
        <v>252</v>
      </c>
      <c r="E823" s="12" t="s">
        <v>518</v>
      </c>
      <c r="F823" s="31" t="s">
        <v>261</v>
      </c>
      <c r="G823" s="51" t="s">
        <v>676</v>
      </c>
      <c r="H823" s="146">
        <f>H824</f>
        <v>444.3</v>
      </c>
      <c r="I823" s="146">
        <f>I824</f>
        <v>444.3</v>
      </c>
      <c r="J823" s="146">
        <f>J824</f>
        <v>444.3</v>
      </c>
    </row>
    <row r="824" spans="1:10" ht="24">
      <c r="A824" s="22"/>
      <c r="B824" s="25"/>
      <c r="C824" s="22" t="s">
        <v>324</v>
      </c>
      <c r="D824" s="22" t="s">
        <v>252</v>
      </c>
      <c r="E824" s="12" t="s">
        <v>518</v>
      </c>
      <c r="F824" s="22" t="s">
        <v>263</v>
      </c>
      <c r="G824" s="50" t="s">
        <v>673</v>
      </c>
      <c r="H824" s="146">
        <v>444.3</v>
      </c>
      <c r="I824" s="146">
        <v>444.3</v>
      </c>
      <c r="J824" s="146">
        <v>444.3</v>
      </c>
    </row>
    <row r="825" spans="1:10" ht="24">
      <c r="A825" s="22"/>
      <c r="B825" s="25"/>
      <c r="C825" s="22" t="s">
        <v>324</v>
      </c>
      <c r="D825" s="22" t="s">
        <v>252</v>
      </c>
      <c r="E825" s="12" t="s">
        <v>518</v>
      </c>
      <c r="F825" s="31" t="s">
        <v>573</v>
      </c>
      <c r="G825" s="51" t="s">
        <v>14</v>
      </c>
      <c r="H825" s="146">
        <f>H826</f>
        <v>17333</v>
      </c>
      <c r="I825" s="146">
        <f>I826</f>
        <v>17333</v>
      </c>
      <c r="J825" s="146">
        <f>J826</f>
        <v>17333</v>
      </c>
    </row>
    <row r="826" spans="1:10" ht="48">
      <c r="A826" s="22"/>
      <c r="B826" s="25"/>
      <c r="C826" s="22" t="s">
        <v>324</v>
      </c>
      <c r="D826" s="22" t="s">
        <v>252</v>
      </c>
      <c r="E826" s="12" t="s">
        <v>518</v>
      </c>
      <c r="F826" s="22">
        <v>321</v>
      </c>
      <c r="G826" s="50" t="s">
        <v>140</v>
      </c>
      <c r="H826" s="146">
        <v>17333</v>
      </c>
      <c r="I826" s="146">
        <v>17333</v>
      </c>
      <c r="J826" s="146">
        <v>17333</v>
      </c>
    </row>
    <row r="827" spans="1:10" ht="24">
      <c r="A827" s="25">
        <v>6</v>
      </c>
      <c r="B827" s="25">
        <v>736</v>
      </c>
      <c r="C827" s="25"/>
      <c r="D827" s="25"/>
      <c r="E827" s="26"/>
      <c r="F827" s="25"/>
      <c r="G827" s="54" t="s">
        <v>129</v>
      </c>
      <c r="H827" s="139">
        <f>H829</f>
        <v>2726.7429999999999</v>
      </c>
      <c r="I827" s="139">
        <f>I829</f>
        <v>2742.5</v>
      </c>
      <c r="J827" s="139">
        <f>J829</f>
        <v>2742.5</v>
      </c>
    </row>
    <row r="828" spans="1:10">
      <c r="A828" s="22"/>
      <c r="B828" s="25"/>
      <c r="C828" s="25" t="s">
        <v>259</v>
      </c>
      <c r="D828" s="25" t="s">
        <v>253</v>
      </c>
      <c r="E828" s="26"/>
      <c r="F828" s="25"/>
      <c r="G828" s="49" t="s">
        <v>21</v>
      </c>
      <c r="H828" s="139">
        <f>H829</f>
        <v>2726.7429999999999</v>
      </c>
      <c r="I828" s="139">
        <f t="shared" ref="I828:J831" si="229">I829</f>
        <v>2742.5</v>
      </c>
      <c r="J828" s="139">
        <f t="shared" si="229"/>
        <v>2742.5</v>
      </c>
    </row>
    <row r="829" spans="1:10" ht="60">
      <c r="A829" s="22"/>
      <c r="B829" s="25"/>
      <c r="C829" s="108" t="s">
        <v>259</v>
      </c>
      <c r="D829" s="108" t="s">
        <v>22</v>
      </c>
      <c r="E829" s="106"/>
      <c r="F829" s="108"/>
      <c r="G829" s="107" t="s">
        <v>34</v>
      </c>
      <c r="H829" s="140">
        <f>H830</f>
        <v>2726.7429999999999</v>
      </c>
      <c r="I829" s="140">
        <f t="shared" si="229"/>
        <v>2742.5</v>
      </c>
      <c r="J829" s="140">
        <f t="shared" si="229"/>
        <v>2742.5</v>
      </c>
    </row>
    <row r="830" spans="1:10" ht="24">
      <c r="A830" s="22"/>
      <c r="B830" s="25"/>
      <c r="C830" s="22" t="s">
        <v>259</v>
      </c>
      <c r="D830" s="22" t="s">
        <v>22</v>
      </c>
      <c r="E830" s="12" t="s">
        <v>133</v>
      </c>
      <c r="F830" s="22"/>
      <c r="G830" s="50" t="s">
        <v>69</v>
      </c>
      <c r="H830" s="141">
        <f>H831</f>
        <v>2726.7429999999999</v>
      </c>
      <c r="I830" s="141">
        <f t="shared" si="229"/>
        <v>2742.5</v>
      </c>
      <c r="J830" s="141">
        <f t="shared" si="229"/>
        <v>2742.5</v>
      </c>
    </row>
    <row r="831" spans="1:10" ht="48">
      <c r="A831" s="22"/>
      <c r="B831" s="25"/>
      <c r="C831" s="22" t="s">
        <v>259</v>
      </c>
      <c r="D831" s="22" t="s">
        <v>22</v>
      </c>
      <c r="E831" s="12" t="s">
        <v>132</v>
      </c>
      <c r="F831" s="22"/>
      <c r="G831" s="50" t="s">
        <v>66</v>
      </c>
      <c r="H831" s="141">
        <f>H832</f>
        <v>2726.7429999999999</v>
      </c>
      <c r="I831" s="141">
        <f t="shared" si="229"/>
        <v>2742.5</v>
      </c>
      <c r="J831" s="141">
        <f t="shared" si="229"/>
        <v>2742.5</v>
      </c>
    </row>
    <row r="832" spans="1:10" ht="48">
      <c r="A832" s="22"/>
      <c r="B832" s="25"/>
      <c r="C832" s="22" t="s">
        <v>259</v>
      </c>
      <c r="D832" s="22" t="s">
        <v>22</v>
      </c>
      <c r="E832" s="35" t="s">
        <v>440</v>
      </c>
      <c r="F832" s="22"/>
      <c r="G832" s="50" t="s">
        <v>67</v>
      </c>
      <c r="H832" s="141">
        <f>H833+H837</f>
        <v>2726.7429999999999</v>
      </c>
      <c r="I832" s="141">
        <f>I833+I837</f>
        <v>2742.5</v>
      </c>
      <c r="J832" s="141">
        <f>J833+J837</f>
        <v>2742.5</v>
      </c>
    </row>
    <row r="833" spans="1:10" ht="96">
      <c r="A833" s="22"/>
      <c r="B833" s="25"/>
      <c r="C833" s="22" t="s">
        <v>259</v>
      </c>
      <c r="D833" s="22" t="s">
        <v>22</v>
      </c>
      <c r="E833" s="35" t="s">
        <v>440</v>
      </c>
      <c r="F833" s="31" t="s">
        <v>565</v>
      </c>
      <c r="G833" s="51" t="s">
        <v>566</v>
      </c>
      <c r="H833" s="141">
        <f>H834+H835+H836</f>
        <v>2666.2129999999997</v>
      </c>
      <c r="I833" s="141">
        <f>I834+I835+I836</f>
        <v>2669.8</v>
      </c>
      <c r="J833" s="141">
        <f>J834+J835+J836</f>
        <v>2669.8</v>
      </c>
    </row>
    <row r="834" spans="1:10" ht="36">
      <c r="A834" s="22"/>
      <c r="B834" s="25"/>
      <c r="C834" s="22" t="s">
        <v>259</v>
      </c>
      <c r="D834" s="22" t="s">
        <v>22</v>
      </c>
      <c r="E834" s="35" t="s">
        <v>440</v>
      </c>
      <c r="F834" s="32" t="s">
        <v>567</v>
      </c>
      <c r="G834" s="52" t="s">
        <v>179</v>
      </c>
      <c r="H834" s="141">
        <v>1619.587</v>
      </c>
      <c r="I834" s="141">
        <v>1604</v>
      </c>
      <c r="J834" s="141">
        <v>1604</v>
      </c>
    </row>
    <row r="835" spans="1:10" ht="24">
      <c r="A835" s="22"/>
      <c r="B835" s="25"/>
      <c r="C835" s="22" t="s">
        <v>259</v>
      </c>
      <c r="D835" s="22" t="s">
        <v>22</v>
      </c>
      <c r="E835" s="35" t="s">
        <v>440</v>
      </c>
      <c r="F835" s="32" t="s">
        <v>568</v>
      </c>
      <c r="G835" s="52" t="s">
        <v>569</v>
      </c>
      <c r="H835" s="141">
        <v>428.19600000000003</v>
      </c>
      <c r="I835" s="141">
        <v>446.8</v>
      </c>
      <c r="J835" s="141">
        <v>446.8</v>
      </c>
    </row>
    <row r="836" spans="1:10" ht="72">
      <c r="A836" s="22"/>
      <c r="B836" s="25"/>
      <c r="C836" s="22" t="s">
        <v>259</v>
      </c>
      <c r="D836" s="22" t="s">
        <v>22</v>
      </c>
      <c r="E836" s="35" t="s">
        <v>440</v>
      </c>
      <c r="F836" s="32">
        <v>129</v>
      </c>
      <c r="G836" s="52" t="s">
        <v>181</v>
      </c>
      <c r="H836" s="141">
        <v>618.42999999999995</v>
      </c>
      <c r="I836" s="141">
        <v>619</v>
      </c>
      <c r="J836" s="141">
        <v>619</v>
      </c>
    </row>
    <row r="837" spans="1:10" ht="36">
      <c r="A837" s="22"/>
      <c r="B837" s="25"/>
      <c r="C837" s="22" t="s">
        <v>259</v>
      </c>
      <c r="D837" s="22" t="s">
        <v>22</v>
      </c>
      <c r="E837" s="35" t="s">
        <v>440</v>
      </c>
      <c r="F837" s="31" t="s">
        <v>261</v>
      </c>
      <c r="G837" s="51" t="s">
        <v>676</v>
      </c>
      <c r="H837" s="141">
        <f>H838</f>
        <v>60.53</v>
      </c>
      <c r="I837" s="141">
        <f>I838</f>
        <v>72.7</v>
      </c>
      <c r="J837" s="141">
        <f>J838</f>
        <v>72.7</v>
      </c>
    </row>
    <row r="838" spans="1:10" ht="24.75" thickBot="1">
      <c r="A838" s="27"/>
      <c r="B838" s="86"/>
      <c r="C838" s="27" t="s">
        <v>259</v>
      </c>
      <c r="D838" s="27" t="s">
        <v>22</v>
      </c>
      <c r="E838" s="120" t="s">
        <v>440</v>
      </c>
      <c r="F838" s="22" t="s">
        <v>263</v>
      </c>
      <c r="G838" s="50" t="s">
        <v>673</v>
      </c>
      <c r="H838" s="153">
        <v>60.53</v>
      </c>
      <c r="I838" s="153">
        <v>72.7</v>
      </c>
      <c r="J838" s="153">
        <v>72.7</v>
      </c>
    </row>
    <row r="839" spans="1:10" ht="12.75" thickBot="1">
      <c r="A839" s="121"/>
      <c r="B839" s="122"/>
      <c r="C839" s="82"/>
      <c r="D839" s="82"/>
      <c r="E839" s="83"/>
      <c r="F839" s="82"/>
      <c r="G839" s="59" t="s">
        <v>15</v>
      </c>
      <c r="H839" s="138">
        <f>H827+H602+H573+H534+H514+H14</f>
        <v>1589243.01</v>
      </c>
      <c r="I839" s="138">
        <f>I827+I602+I573+I534+I514+I14</f>
        <v>1203034.2170000002</v>
      </c>
      <c r="J839" s="138">
        <f>J827+J602+J573+J534+J514+J14</f>
        <v>1227288.4250000003</v>
      </c>
    </row>
    <row r="841" spans="1:10">
      <c r="H841" s="156"/>
      <c r="I841" s="156"/>
      <c r="J841" s="156"/>
    </row>
    <row r="842" spans="1:10">
      <c r="H842" s="156"/>
    </row>
    <row r="843" spans="1:10">
      <c r="H843" s="156"/>
      <c r="I843" s="123"/>
      <c r="J843" s="123"/>
    </row>
    <row r="845" spans="1:10">
      <c r="I845" s="124"/>
      <c r="J845" s="124"/>
    </row>
  </sheetData>
  <sheetProtection selectLockedCells="1" selectUnlockedCells="1"/>
  <autoFilter ref="A12:J841">
    <filterColumn colId="4"/>
    <filterColumn colId="5"/>
  </autoFilter>
  <mergeCells count="1">
    <mergeCell ref="A11:J11"/>
  </mergeCells>
  <phoneticPr fontId="10" type="noConversion"/>
  <pageMargins left="0.2902777777777778" right="0.1701388888888889" top="0.4201388888888889" bottom="0.2" header="0.51180555555555551" footer="0.51180555555555551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57"/>
  <sheetViews>
    <sheetView topLeftCell="A638" workbookViewId="0">
      <selection activeCell="D104" sqref="D104"/>
    </sheetView>
  </sheetViews>
  <sheetFormatPr defaultColWidth="8.85546875" defaultRowHeight="12"/>
  <cols>
    <col min="1" max="1" width="11" style="2" customWidth="1"/>
    <col min="2" max="2" width="5.140625" style="2" customWidth="1"/>
    <col min="3" max="3" width="44" style="2" customWidth="1"/>
    <col min="4" max="4" width="11.85546875" style="2" customWidth="1"/>
    <col min="5" max="5" width="13.140625" style="90" customWidth="1"/>
    <col min="6" max="6" width="12.28515625" style="90" customWidth="1"/>
    <col min="7" max="7" width="10.42578125" style="90" bestFit="1" customWidth="1"/>
    <col min="8" max="16384" width="8.85546875" style="90"/>
  </cols>
  <sheetData>
    <row r="1" spans="1:6" ht="12.75">
      <c r="E1" s="23" t="s">
        <v>730</v>
      </c>
    </row>
    <row r="2" spans="1:6" ht="12.75">
      <c r="E2" s="116" t="s">
        <v>229</v>
      </c>
    </row>
    <row r="3" spans="1:6" ht="12.75">
      <c r="E3" s="23" t="s">
        <v>794</v>
      </c>
    </row>
    <row r="5" spans="1:6" ht="12.75">
      <c r="C5" s="3"/>
      <c r="E5" s="23" t="s">
        <v>737</v>
      </c>
    </row>
    <row r="6" spans="1:6" ht="12.75">
      <c r="C6" s="3"/>
      <c r="E6" s="116" t="s">
        <v>229</v>
      </c>
    </row>
    <row r="7" spans="1:6" ht="12.75">
      <c r="C7" s="3"/>
      <c r="E7" s="23" t="s">
        <v>706</v>
      </c>
    </row>
    <row r="8" spans="1:6" ht="12.75">
      <c r="C8" s="3"/>
      <c r="E8" s="23" t="s">
        <v>688</v>
      </c>
    </row>
    <row r="9" spans="1:6" ht="12.75">
      <c r="C9" s="3"/>
      <c r="E9" s="23" t="s">
        <v>689</v>
      </c>
    </row>
    <row r="10" spans="1:6">
      <c r="C10" s="4"/>
      <c r="E10" s="4"/>
    </row>
    <row r="11" spans="1:6" ht="54" customHeight="1">
      <c r="A11" s="192" t="s">
        <v>681</v>
      </c>
      <c r="B11" s="193"/>
      <c r="C11" s="193"/>
      <c r="D11" s="193"/>
      <c r="E11" s="193"/>
      <c r="F11" s="193"/>
    </row>
    <row r="12" spans="1:6">
      <c r="A12" s="191"/>
      <c r="B12" s="191"/>
      <c r="C12" s="191"/>
      <c r="D12" s="191"/>
    </row>
    <row r="13" spans="1:6" ht="36">
      <c r="A13" s="12" t="s">
        <v>249</v>
      </c>
      <c r="B13" s="22" t="s">
        <v>250</v>
      </c>
      <c r="C13" s="22" t="s">
        <v>18</v>
      </c>
      <c r="D13" s="44" t="s">
        <v>535</v>
      </c>
      <c r="E13" s="44" t="s">
        <v>372</v>
      </c>
      <c r="F13" s="29" t="s">
        <v>662</v>
      </c>
    </row>
    <row r="14" spans="1:6">
      <c r="A14" s="12" t="s">
        <v>61</v>
      </c>
      <c r="B14" s="12" t="s">
        <v>62</v>
      </c>
      <c r="C14" s="22">
        <v>5</v>
      </c>
      <c r="D14" s="45">
        <v>6</v>
      </c>
      <c r="E14" s="91">
        <v>7</v>
      </c>
      <c r="F14" s="91">
        <v>8</v>
      </c>
    </row>
    <row r="15" spans="1:6">
      <c r="A15" s="12"/>
      <c r="B15" s="12"/>
      <c r="C15" s="25" t="s">
        <v>193</v>
      </c>
      <c r="D15" s="160">
        <f>D16+D199+D276+D304+D321+D353+D389+D408+D429+D454</f>
        <v>1437204.4880000001</v>
      </c>
      <c r="E15" s="160">
        <f>E16+E199+E276+E304+E321+E353+E389+E408+E429+E454</f>
        <v>1081940.1940000001</v>
      </c>
      <c r="F15" s="160">
        <f>F16+F199+F276+F304+F321+F353+F389+F408+F429+F454</f>
        <v>1089802.692</v>
      </c>
    </row>
    <row r="16" spans="1:6" ht="24">
      <c r="A16" s="12" t="s">
        <v>141</v>
      </c>
      <c r="B16" s="22"/>
      <c r="C16" s="50" t="s">
        <v>113</v>
      </c>
      <c r="D16" s="141">
        <f>D17+D62+D128+D161+D166+D176</f>
        <v>1160032.5530000001</v>
      </c>
      <c r="E16" s="141">
        <f t="shared" ref="E16:F16" si="0">E17+E62+E128+E161+E166+E176</f>
        <v>1017459.6939999999</v>
      </c>
      <c r="F16" s="141">
        <f t="shared" si="0"/>
        <v>1025129.2919999999</v>
      </c>
    </row>
    <row r="17" spans="1:6" ht="24">
      <c r="A17" s="12" t="s">
        <v>142</v>
      </c>
      <c r="B17" s="22"/>
      <c r="C17" s="50" t="s">
        <v>114</v>
      </c>
      <c r="D17" s="141">
        <f>D18+D34+D43</f>
        <v>459439.21100000001</v>
      </c>
      <c r="E17" s="141">
        <f t="shared" ref="E17:F17" si="1">E18+E34+E43</f>
        <v>399922.3</v>
      </c>
      <c r="F17" s="141">
        <f t="shared" si="1"/>
        <v>406922.3</v>
      </c>
    </row>
    <row r="18" spans="1:6" ht="48">
      <c r="A18" s="12" t="s">
        <v>143</v>
      </c>
      <c r="B18" s="22"/>
      <c r="C18" s="50" t="s">
        <v>166</v>
      </c>
      <c r="D18" s="141">
        <f>D19+D22+D25+D28+D31</f>
        <v>210450.24400000001</v>
      </c>
      <c r="E18" s="141">
        <f>E19+E22</f>
        <v>187644</v>
      </c>
      <c r="F18" s="141">
        <f>F19+F22</f>
        <v>190644</v>
      </c>
    </row>
    <row r="19" spans="1:6" ht="24">
      <c r="A19" s="12" t="s">
        <v>470</v>
      </c>
      <c r="B19" s="22"/>
      <c r="C19" s="50" t="s">
        <v>398</v>
      </c>
      <c r="D19" s="141">
        <f t="shared" ref="D19:F20" si="2">D20</f>
        <v>144325.158</v>
      </c>
      <c r="E19" s="141">
        <f t="shared" si="2"/>
        <v>147644</v>
      </c>
      <c r="F19" s="141">
        <f t="shared" si="2"/>
        <v>150644</v>
      </c>
    </row>
    <row r="20" spans="1:6" ht="36">
      <c r="A20" s="12" t="s">
        <v>470</v>
      </c>
      <c r="B20" s="34" t="s">
        <v>301</v>
      </c>
      <c r="C20" s="51" t="s">
        <v>674</v>
      </c>
      <c r="D20" s="141">
        <f t="shared" si="2"/>
        <v>144325.158</v>
      </c>
      <c r="E20" s="141">
        <f t="shared" si="2"/>
        <v>147644</v>
      </c>
      <c r="F20" s="141">
        <f t="shared" si="2"/>
        <v>150644</v>
      </c>
    </row>
    <row r="21" spans="1:6" ht="60">
      <c r="A21" s="12" t="s">
        <v>470</v>
      </c>
      <c r="B21" s="22" t="s">
        <v>304</v>
      </c>
      <c r="C21" s="50" t="s">
        <v>643</v>
      </c>
      <c r="D21" s="141">
        <v>144325.158</v>
      </c>
      <c r="E21" s="141">
        <v>147644</v>
      </c>
      <c r="F21" s="141">
        <v>150644</v>
      </c>
    </row>
    <row r="22" spans="1:6" ht="24">
      <c r="A22" s="12" t="s">
        <v>471</v>
      </c>
      <c r="B22" s="22"/>
      <c r="C22" s="50" t="s">
        <v>167</v>
      </c>
      <c r="D22" s="141">
        <f t="shared" ref="D22:F23" si="3">D23</f>
        <v>40000</v>
      </c>
      <c r="E22" s="141">
        <f t="shared" si="3"/>
        <v>40000</v>
      </c>
      <c r="F22" s="141">
        <f t="shared" si="3"/>
        <v>40000</v>
      </c>
    </row>
    <row r="23" spans="1:6" ht="36">
      <c r="A23" s="12" t="s">
        <v>471</v>
      </c>
      <c r="B23" s="34" t="s">
        <v>301</v>
      </c>
      <c r="C23" s="51" t="s">
        <v>674</v>
      </c>
      <c r="D23" s="141">
        <f t="shared" si="3"/>
        <v>40000</v>
      </c>
      <c r="E23" s="141">
        <f t="shared" si="3"/>
        <v>40000</v>
      </c>
      <c r="F23" s="141">
        <f t="shared" si="3"/>
        <v>40000</v>
      </c>
    </row>
    <row r="24" spans="1:6" ht="60">
      <c r="A24" s="12" t="s">
        <v>471</v>
      </c>
      <c r="B24" s="22" t="s">
        <v>404</v>
      </c>
      <c r="C24" s="50" t="s">
        <v>643</v>
      </c>
      <c r="D24" s="141">
        <v>40000</v>
      </c>
      <c r="E24" s="141">
        <v>40000</v>
      </c>
      <c r="F24" s="141">
        <v>40000</v>
      </c>
    </row>
    <row r="25" spans="1:6" ht="36">
      <c r="A25" s="12" t="s">
        <v>584</v>
      </c>
      <c r="B25" s="22"/>
      <c r="C25" s="50" t="s">
        <v>585</v>
      </c>
      <c r="D25" s="141">
        <f t="shared" ref="D25:F26" si="4">D26</f>
        <v>437.93200000000002</v>
      </c>
      <c r="E25" s="141">
        <f t="shared" si="4"/>
        <v>0</v>
      </c>
      <c r="F25" s="141">
        <f t="shared" si="4"/>
        <v>0</v>
      </c>
    </row>
    <row r="26" spans="1:6" ht="48">
      <c r="A26" s="12" t="s">
        <v>584</v>
      </c>
      <c r="B26" s="31" t="s">
        <v>301</v>
      </c>
      <c r="C26" s="51" t="s">
        <v>302</v>
      </c>
      <c r="D26" s="141">
        <f t="shared" si="4"/>
        <v>437.93200000000002</v>
      </c>
      <c r="E26" s="141">
        <f t="shared" si="4"/>
        <v>0</v>
      </c>
      <c r="F26" s="141">
        <f t="shared" si="4"/>
        <v>0</v>
      </c>
    </row>
    <row r="27" spans="1:6">
      <c r="A27" s="12" t="s">
        <v>584</v>
      </c>
      <c r="B27" s="22">
        <v>612</v>
      </c>
      <c r="C27" s="50" t="s">
        <v>552</v>
      </c>
      <c r="D27" s="141">
        <v>437.93200000000002</v>
      </c>
      <c r="E27" s="141">
        <v>0</v>
      </c>
      <c r="F27" s="141">
        <v>0</v>
      </c>
    </row>
    <row r="28" spans="1:6" ht="36">
      <c r="A28" s="12" t="s">
        <v>766</v>
      </c>
      <c r="B28" s="22"/>
      <c r="C28" s="50" t="s">
        <v>760</v>
      </c>
      <c r="D28" s="141">
        <f>D29</f>
        <v>25430.281999999999</v>
      </c>
      <c r="E28" s="141">
        <f t="shared" ref="E28:F29" si="5">E29</f>
        <v>0</v>
      </c>
      <c r="F28" s="141">
        <f t="shared" si="5"/>
        <v>0</v>
      </c>
    </row>
    <row r="29" spans="1:6" ht="36">
      <c r="A29" s="12" t="s">
        <v>766</v>
      </c>
      <c r="B29" s="34" t="s">
        <v>301</v>
      </c>
      <c r="C29" s="51" t="s">
        <v>674</v>
      </c>
      <c r="D29" s="141">
        <f>D30</f>
        <v>25430.281999999999</v>
      </c>
      <c r="E29" s="141">
        <f t="shared" si="5"/>
        <v>0</v>
      </c>
      <c r="F29" s="141">
        <f t="shared" si="5"/>
        <v>0</v>
      </c>
    </row>
    <row r="30" spans="1:6" ht="60">
      <c r="A30" s="12" t="s">
        <v>766</v>
      </c>
      <c r="B30" s="22" t="s">
        <v>404</v>
      </c>
      <c r="C30" s="50" t="s">
        <v>643</v>
      </c>
      <c r="D30" s="141">
        <v>25430.281999999999</v>
      </c>
      <c r="E30" s="141">
        <v>0</v>
      </c>
      <c r="F30" s="141">
        <v>0</v>
      </c>
    </row>
    <row r="31" spans="1:6" ht="48">
      <c r="A31" s="12" t="s">
        <v>771</v>
      </c>
      <c r="B31" s="22"/>
      <c r="C31" s="50" t="s">
        <v>761</v>
      </c>
      <c r="D31" s="141">
        <f>D32</f>
        <v>256.87200000000001</v>
      </c>
      <c r="E31" s="141">
        <f t="shared" ref="E31:F32" si="6">E32</f>
        <v>0</v>
      </c>
      <c r="F31" s="141">
        <f t="shared" si="6"/>
        <v>0</v>
      </c>
    </row>
    <row r="32" spans="1:6" ht="36">
      <c r="A32" s="12" t="s">
        <v>771</v>
      </c>
      <c r="B32" s="34" t="s">
        <v>301</v>
      </c>
      <c r="C32" s="51" t="s">
        <v>674</v>
      </c>
      <c r="D32" s="141">
        <f>D33</f>
        <v>256.87200000000001</v>
      </c>
      <c r="E32" s="141">
        <f t="shared" si="6"/>
        <v>0</v>
      </c>
      <c r="F32" s="141">
        <f t="shared" si="6"/>
        <v>0</v>
      </c>
    </row>
    <row r="33" spans="1:6" ht="60">
      <c r="A33" s="12" t="s">
        <v>771</v>
      </c>
      <c r="B33" s="22" t="s">
        <v>404</v>
      </c>
      <c r="C33" s="50" t="s">
        <v>643</v>
      </c>
      <c r="D33" s="141">
        <v>256.87200000000001</v>
      </c>
      <c r="E33" s="141">
        <v>0</v>
      </c>
      <c r="F33" s="141">
        <v>0</v>
      </c>
    </row>
    <row r="34" spans="1:6" ht="60">
      <c r="A34" s="12" t="s">
        <v>212</v>
      </c>
      <c r="B34" s="22"/>
      <c r="C34" s="50" t="s">
        <v>168</v>
      </c>
      <c r="D34" s="141">
        <f>D35+D38</f>
        <v>235502.59999999998</v>
      </c>
      <c r="E34" s="141">
        <f>E35+E38</f>
        <v>211278.3</v>
      </c>
      <c r="F34" s="141">
        <f>F35+F38</f>
        <v>211278.3</v>
      </c>
    </row>
    <row r="35" spans="1:6" ht="60">
      <c r="A35" s="12" t="s">
        <v>472</v>
      </c>
      <c r="B35" s="74"/>
      <c r="C35" s="57" t="s">
        <v>213</v>
      </c>
      <c r="D35" s="141">
        <f t="shared" ref="D35:F36" si="7">D36</f>
        <v>217725.3</v>
      </c>
      <c r="E35" s="141">
        <f t="shared" si="7"/>
        <v>193501</v>
      </c>
      <c r="F35" s="141">
        <f t="shared" si="7"/>
        <v>193501</v>
      </c>
    </row>
    <row r="36" spans="1:6" ht="36">
      <c r="A36" s="12" t="s">
        <v>472</v>
      </c>
      <c r="B36" s="34" t="s">
        <v>301</v>
      </c>
      <c r="C36" s="51" t="s">
        <v>674</v>
      </c>
      <c r="D36" s="141">
        <f>D37</f>
        <v>217725.3</v>
      </c>
      <c r="E36" s="141">
        <f t="shared" si="7"/>
        <v>193501</v>
      </c>
      <c r="F36" s="141">
        <f t="shared" si="7"/>
        <v>193501</v>
      </c>
    </row>
    <row r="37" spans="1:6" ht="60">
      <c r="A37" s="12" t="s">
        <v>472</v>
      </c>
      <c r="B37" s="22">
        <v>611</v>
      </c>
      <c r="C37" s="50" t="s">
        <v>643</v>
      </c>
      <c r="D37" s="141">
        <v>217725.3</v>
      </c>
      <c r="E37" s="141">
        <v>193501</v>
      </c>
      <c r="F37" s="141">
        <v>193501</v>
      </c>
    </row>
    <row r="38" spans="1:6" ht="60">
      <c r="A38" s="12" t="s">
        <v>518</v>
      </c>
      <c r="B38" s="74"/>
      <c r="C38" s="57" t="s">
        <v>228</v>
      </c>
      <c r="D38" s="146">
        <f>D42+D39</f>
        <v>17777.3</v>
      </c>
      <c r="E38" s="146">
        <f>E42+E39</f>
        <v>17777.3</v>
      </c>
      <c r="F38" s="146">
        <f>F42+F39</f>
        <v>17777.3</v>
      </c>
    </row>
    <row r="39" spans="1:6" ht="24">
      <c r="A39" s="12" t="s">
        <v>518</v>
      </c>
      <c r="B39" s="31" t="s">
        <v>261</v>
      </c>
      <c r="C39" s="51" t="s">
        <v>676</v>
      </c>
      <c r="D39" s="146">
        <f>D40</f>
        <v>444.3</v>
      </c>
      <c r="E39" s="146">
        <f>E40</f>
        <v>444.3</v>
      </c>
      <c r="F39" s="146">
        <f>F40</f>
        <v>444.3</v>
      </c>
    </row>
    <row r="40" spans="1:6">
      <c r="A40" s="12" t="s">
        <v>518</v>
      </c>
      <c r="B40" s="22" t="s">
        <v>263</v>
      </c>
      <c r="C40" s="50" t="s">
        <v>673</v>
      </c>
      <c r="D40" s="146">
        <v>444.3</v>
      </c>
      <c r="E40" s="146">
        <v>444.3</v>
      </c>
      <c r="F40" s="146">
        <v>444.3</v>
      </c>
    </row>
    <row r="41" spans="1:6" ht="24">
      <c r="A41" s="12" t="s">
        <v>518</v>
      </c>
      <c r="B41" s="31" t="s">
        <v>573</v>
      </c>
      <c r="C41" s="51" t="s">
        <v>14</v>
      </c>
      <c r="D41" s="146">
        <f>D42</f>
        <v>17333</v>
      </c>
      <c r="E41" s="146">
        <f>E42</f>
        <v>17333</v>
      </c>
      <c r="F41" s="146">
        <f>F42</f>
        <v>17333</v>
      </c>
    </row>
    <row r="42" spans="1:6" ht="36">
      <c r="A42" s="12" t="s">
        <v>518</v>
      </c>
      <c r="B42" s="22">
        <v>321</v>
      </c>
      <c r="C42" s="50" t="s">
        <v>140</v>
      </c>
      <c r="D42" s="146">
        <v>17333</v>
      </c>
      <c r="E42" s="146">
        <v>17333</v>
      </c>
      <c r="F42" s="146">
        <v>17333</v>
      </c>
    </row>
    <row r="43" spans="1:6" ht="48">
      <c r="A43" s="12" t="s">
        <v>171</v>
      </c>
      <c r="B43" s="22"/>
      <c r="C43" s="50" t="s">
        <v>169</v>
      </c>
      <c r="D43" s="141">
        <f>D44+D56+D53+D59+D50+D47</f>
        <v>13486.367</v>
      </c>
      <c r="E43" s="141">
        <f t="shared" ref="E43:F45" si="8">E44</f>
        <v>1000</v>
      </c>
      <c r="F43" s="141">
        <f t="shared" si="8"/>
        <v>5000</v>
      </c>
    </row>
    <row r="44" spans="1:6" ht="36">
      <c r="A44" s="12" t="s">
        <v>473</v>
      </c>
      <c r="B44" s="22"/>
      <c r="C44" s="50" t="s">
        <v>170</v>
      </c>
      <c r="D44" s="141">
        <f>D45</f>
        <v>5690.4369999999999</v>
      </c>
      <c r="E44" s="141">
        <f t="shared" si="8"/>
        <v>1000</v>
      </c>
      <c r="F44" s="141">
        <f t="shared" si="8"/>
        <v>5000</v>
      </c>
    </row>
    <row r="45" spans="1:6" ht="36">
      <c r="A45" s="12" t="s">
        <v>473</v>
      </c>
      <c r="B45" s="34" t="s">
        <v>301</v>
      </c>
      <c r="C45" s="51" t="s">
        <v>674</v>
      </c>
      <c r="D45" s="141">
        <f>D46</f>
        <v>5690.4369999999999</v>
      </c>
      <c r="E45" s="141">
        <f t="shared" si="8"/>
        <v>1000</v>
      </c>
      <c r="F45" s="141">
        <f t="shared" si="8"/>
        <v>5000</v>
      </c>
    </row>
    <row r="46" spans="1:6">
      <c r="A46" s="12" t="s">
        <v>473</v>
      </c>
      <c r="B46" s="22">
        <v>612</v>
      </c>
      <c r="C46" s="50" t="s">
        <v>552</v>
      </c>
      <c r="D46" s="141">
        <v>5690.4369999999999</v>
      </c>
      <c r="E46" s="141">
        <v>1000</v>
      </c>
      <c r="F46" s="141">
        <v>5000</v>
      </c>
    </row>
    <row r="47" spans="1:6" ht="36">
      <c r="A47" s="12" t="s">
        <v>637</v>
      </c>
      <c r="B47" s="22"/>
      <c r="C47" s="50" t="s">
        <v>636</v>
      </c>
      <c r="D47" s="141">
        <f>D48</f>
        <v>59.5</v>
      </c>
      <c r="E47" s="141">
        <f t="shared" ref="E47:F48" si="9">E48</f>
        <v>0</v>
      </c>
      <c r="F47" s="141">
        <f t="shared" si="9"/>
        <v>0</v>
      </c>
    </row>
    <row r="48" spans="1:6" ht="48">
      <c r="A48" s="12" t="s">
        <v>637</v>
      </c>
      <c r="B48" s="31" t="s">
        <v>301</v>
      </c>
      <c r="C48" s="51" t="s">
        <v>302</v>
      </c>
      <c r="D48" s="141">
        <f>D49</f>
        <v>59.5</v>
      </c>
      <c r="E48" s="141">
        <f t="shared" si="9"/>
        <v>0</v>
      </c>
      <c r="F48" s="141">
        <f t="shared" si="9"/>
        <v>0</v>
      </c>
    </row>
    <row r="49" spans="1:7">
      <c r="A49" s="12" t="s">
        <v>637</v>
      </c>
      <c r="B49" s="22">
        <v>612</v>
      </c>
      <c r="C49" s="50" t="s">
        <v>552</v>
      </c>
      <c r="D49" s="141">
        <v>59.5</v>
      </c>
      <c r="E49" s="141">
        <v>0</v>
      </c>
      <c r="F49" s="141">
        <v>0</v>
      </c>
    </row>
    <row r="50" spans="1:7">
      <c r="A50" s="12" t="s">
        <v>775</v>
      </c>
      <c r="B50" s="22"/>
      <c r="C50" s="50" t="s">
        <v>774</v>
      </c>
      <c r="D50" s="141">
        <f>D51</f>
        <v>110</v>
      </c>
      <c r="E50" s="141">
        <f t="shared" ref="E50:F51" si="10">E51</f>
        <v>0</v>
      </c>
      <c r="F50" s="141">
        <f t="shared" si="10"/>
        <v>0</v>
      </c>
    </row>
    <row r="51" spans="1:7" ht="36">
      <c r="A51" s="12" t="s">
        <v>775</v>
      </c>
      <c r="B51" s="34" t="s">
        <v>301</v>
      </c>
      <c r="C51" s="51" t="s">
        <v>674</v>
      </c>
      <c r="D51" s="141">
        <f>D52</f>
        <v>110</v>
      </c>
      <c r="E51" s="141">
        <f t="shared" si="10"/>
        <v>0</v>
      </c>
      <c r="F51" s="141">
        <f t="shared" si="10"/>
        <v>0</v>
      </c>
    </row>
    <row r="52" spans="1:7">
      <c r="A52" s="12" t="s">
        <v>775</v>
      </c>
      <c r="B52" s="22">
        <v>612</v>
      </c>
      <c r="C52" s="50" t="s">
        <v>552</v>
      </c>
      <c r="D52" s="141">
        <v>110</v>
      </c>
      <c r="E52" s="141">
        <v>0</v>
      </c>
      <c r="F52" s="141">
        <v>0</v>
      </c>
    </row>
    <row r="53" spans="1:7" ht="36">
      <c r="A53" s="12" t="s">
        <v>729</v>
      </c>
      <c r="B53" s="22"/>
      <c r="C53" s="50" t="s">
        <v>728</v>
      </c>
      <c r="D53" s="141">
        <f t="shared" ref="D53:F54" si="11">D54</f>
        <v>4144</v>
      </c>
      <c r="E53" s="141">
        <f t="shared" si="11"/>
        <v>0</v>
      </c>
      <c r="F53" s="141">
        <f t="shared" si="11"/>
        <v>0</v>
      </c>
    </row>
    <row r="54" spans="1:7" ht="36">
      <c r="A54" s="12" t="s">
        <v>729</v>
      </c>
      <c r="B54" s="34" t="s">
        <v>301</v>
      </c>
      <c r="C54" s="51" t="s">
        <v>674</v>
      </c>
      <c r="D54" s="141">
        <f t="shared" si="11"/>
        <v>4144</v>
      </c>
      <c r="E54" s="141">
        <f t="shared" si="11"/>
        <v>0</v>
      </c>
      <c r="F54" s="141">
        <f t="shared" si="11"/>
        <v>0</v>
      </c>
    </row>
    <row r="55" spans="1:7">
      <c r="A55" s="12" t="s">
        <v>729</v>
      </c>
      <c r="B55" s="22">
        <v>612</v>
      </c>
      <c r="C55" s="50" t="s">
        <v>552</v>
      </c>
      <c r="D55" s="141">
        <v>4144</v>
      </c>
      <c r="E55" s="141">
        <v>0</v>
      </c>
      <c r="F55" s="141">
        <v>0</v>
      </c>
    </row>
    <row r="56" spans="1:7" ht="36">
      <c r="A56" s="12" t="s">
        <v>686</v>
      </c>
      <c r="B56" s="22"/>
      <c r="C56" s="50" t="s">
        <v>670</v>
      </c>
      <c r="D56" s="141">
        <f>D57</f>
        <v>3457.43</v>
      </c>
      <c r="E56" s="141">
        <v>0</v>
      </c>
      <c r="F56" s="141">
        <v>0</v>
      </c>
    </row>
    <row r="57" spans="1:7" ht="36">
      <c r="A57" s="12" t="s">
        <v>686</v>
      </c>
      <c r="B57" s="34" t="s">
        <v>301</v>
      </c>
      <c r="C57" s="51" t="s">
        <v>674</v>
      </c>
      <c r="D57" s="141">
        <f>D58</f>
        <v>3457.43</v>
      </c>
      <c r="E57" s="141">
        <v>0</v>
      </c>
      <c r="F57" s="141">
        <v>0</v>
      </c>
    </row>
    <row r="58" spans="1:7">
      <c r="A58" s="12" t="s">
        <v>686</v>
      </c>
      <c r="B58" s="22">
        <v>612</v>
      </c>
      <c r="C58" s="50" t="s">
        <v>552</v>
      </c>
      <c r="D58" s="141">
        <v>3457.43</v>
      </c>
      <c r="E58" s="141">
        <v>0</v>
      </c>
      <c r="F58" s="141">
        <v>0</v>
      </c>
    </row>
    <row r="59" spans="1:7" ht="36">
      <c r="A59" s="12" t="s">
        <v>655</v>
      </c>
      <c r="B59" s="22"/>
      <c r="C59" s="50" t="s">
        <v>652</v>
      </c>
      <c r="D59" s="141">
        <f t="shared" ref="D59:F60" si="12">D60</f>
        <v>25</v>
      </c>
      <c r="E59" s="141">
        <f t="shared" si="12"/>
        <v>0</v>
      </c>
      <c r="F59" s="141">
        <f t="shared" si="12"/>
        <v>0</v>
      </c>
    </row>
    <row r="60" spans="1:7" ht="48">
      <c r="A60" s="12" t="s">
        <v>655</v>
      </c>
      <c r="B60" s="31" t="s">
        <v>301</v>
      </c>
      <c r="C60" s="51" t="s">
        <v>302</v>
      </c>
      <c r="D60" s="141">
        <f t="shared" si="12"/>
        <v>25</v>
      </c>
      <c r="E60" s="141">
        <f t="shared" si="12"/>
        <v>0</v>
      </c>
      <c r="F60" s="141">
        <f t="shared" si="12"/>
        <v>0</v>
      </c>
    </row>
    <row r="61" spans="1:7">
      <c r="A61" s="12" t="s">
        <v>655</v>
      </c>
      <c r="B61" s="22">
        <v>612</v>
      </c>
      <c r="C61" s="50" t="s">
        <v>552</v>
      </c>
      <c r="D61" s="141">
        <v>25</v>
      </c>
      <c r="E61" s="141">
        <v>0</v>
      </c>
      <c r="F61" s="141">
        <v>0</v>
      </c>
    </row>
    <row r="62" spans="1:7">
      <c r="A62" s="12" t="s">
        <v>144</v>
      </c>
      <c r="B62" s="22"/>
      <c r="C62" s="50" t="s">
        <v>172</v>
      </c>
      <c r="D62" s="146">
        <f>D63+D94+D108+D101+D121</f>
        <v>590074.13299999991</v>
      </c>
      <c r="E62" s="146">
        <f>E63+E94+E108</f>
        <v>533484.39399999997</v>
      </c>
      <c r="F62" s="146">
        <f>F63+F94+F108</f>
        <v>534153.99199999997</v>
      </c>
    </row>
    <row r="63" spans="1:7" ht="60">
      <c r="A63" s="12" t="s">
        <v>145</v>
      </c>
      <c r="B63" s="22"/>
      <c r="C63" s="50" t="s">
        <v>174</v>
      </c>
      <c r="D63" s="146">
        <f>D64+D67+D70+D79+D73+D82+D76+D85+D88+D91</f>
        <v>556275.81299999997</v>
      </c>
      <c r="E63" s="146">
        <f>E64+E67+E70+E121+E79+E73+E82</f>
        <v>514261.39399999997</v>
      </c>
      <c r="F63" s="146">
        <f>F64+F67+F70+F121+F79+F73+F82</f>
        <v>514930.99199999997</v>
      </c>
      <c r="G63" s="154"/>
    </row>
    <row r="64" spans="1:7" ht="72">
      <c r="A64" s="35" t="s">
        <v>476</v>
      </c>
      <c r="B64" s="36"/>
      <c r="C64" s="48" t="s">
        <v>173</v>
      </c>
      <c r="D64" s="146">
        <f t="shared" ref="D64:F65" si="13">D65</f>
        <v>424773.7</v>
      </c>
      <c r="E64" s="146">
        <f t="shared" si="13"/>
        <v>409159</v>
      </c>
      <c r="F64" s="146">
        <f t="shared" si="13"/>
        <v>409159</v>
      </c>
    </row>
    <row r="65" spans="1:6" ht="36">
      <c r="A65" s="35" t="s">
        <v>476</v>
      </c>
      <c r="B65" s="34" t="s">
        <v>301</v>
      </c>
      <c r="C65" s="51" t="s">
        <v>674</v>
      </c>
      <c r="D65" s="146">
        <f t="shared" si="13"/>
        <v>424773.7</v>
      </c>
      <c r="E65" s="146">
        <f t="shared" si="13"/>
        <v>409159</v>
      </c>
      <c r="F65" s="146">
        <f t="shared" si="13"/>
        <v>409159</v>
      </c>
    </row>
    <row r="66" spans="1:6" ht="60">
      <c r="A66" s="35" t="s">
        <v>476</v>
      </c>
      <c r="B66" s="22" t="s">
        <v>404</v>
      </c>
      <c r="C66" s="50" t="s">
        <v>643</v>
      </c>
      <c r="D66" s="146">
        <v>424773.7</v>
      </c>
      <c r="E66" s="146">
        <v>409159</v>
      </c>
      <c r="F66" s="146">
        <v>409159</v>
      </c>
    </row>
    <row r="67" spans="1:6" ht="24">
      <c r="A67" s="12" t="s">
        <v>477</v>
      </c>
      <c r="B67" s="22"/>
      <c r="C67" s="50" t="s">
        <v>553</v>
      </c>
      <c r="D67" s="146">
        <f t="shared" ref="D67:F68" si="14">D68</f>
        <v>91379.289000000004</v>
      </c>
      <c r="E67" s="146">
        <f t="shared" si="14"/>
        <v>83452</v>
      </c>
      <c r="F67" s="146">
        <f t="shared" si="14"/>
        <v>83452</v>
      </c>
    </row>
    <row r="68" spans="1:6" ht="36">
      <c r="A68" s="12" t="s">
        <v>477</v>
      </c>
      <c r="B68" s="31" t="s">
        <v>301</v>
      </c>
      <c r="C68" s="51" t="s">
        <v>674</v>
      </c>
      <c r="D68" s="146">
        <f t="shared" si="14"/>
        <v>91379.289000000004</v>
      </c>
      <c r="E68" s="146">
        <f t="shared" si="14"/>
        <v>83452</v>
      </c>
      <c r="F68" s="146">
        <f t="shared" si="14"/>
        <v>83452</v>
      </c>
    </row>
    <row r="69" spans="1:6" ht="60">
      <c r="A69" s="12" t="s">
        <v>477</v>
      </c>
      <c r="B69" s="22" t="s">
        <v>404</v>
      </c>
      <c r="C69" s="50" t="s">
        <v>643</v>
      </c>
      <c r="D69" s="146">
        <v>91379.289000000004</v>
      </c>
      <c r="E69" s="146">
        <v>83452</v>
      </c>
      <c r="F69" s="146">
        <v>83452</v>
      </c>
    </row>
    <row r="70" spans="1:6" ht="24">
      <c r="A70" s="12" t="s">
        <v>478</v>
      </c>
      <c r="B70" s="22"/>
      <c r="C70" s="50" t="s">
        <v>73</v>
      </c>
      <c r="D70" s="146">
        <f>D71</f>
        <v>13869.652</v>
      </c>
      <c r="E70" s="146">
        <f t="shared" ref="D70:F71" si="15">E71</f>
        <v>21650.394</v>
      </c>
      <c r="F70" s="146">
        <f t="shared" si="15"/>
        <v>22319.991999999998</v>
      </c>
    </row>
    <row r="71" spans="1:6" ht="36">
      <c r="A71" s="12" t="s">
        <v>478</v>
      </c>
      <c r="B71" s="34" t="s">
        <v>301</v>
      </c>
      <c r="C71" s="51" t="s">
        <v>674</v>
      </c>
      <c r="D71" s="146">
        <f t="shared" si="15"/>
        <v>13869.652</v>
      </c>
      <c r="E71" s="146">
        <f t="shared" si="15"/>
        <v>21650.394</v>
      </c>
      <c r="F71" s="146">
        <f t="shared" si="15"/>
        <v>22319.991999999998</v>
      </c>
    </row>
    <row r="72" spans="1:6">
      <c r="A72" s="12" t="s">
        <v>478</v>
      </c>
      <c r="B72" s="22">
        <v>612</v>
      </c>
      <c r="C72" s="50" t="s">
        <v>552</v>
      </c>
      <c r="D72" s="146">
        <v>13869.652</v>
      </c>
      <c r="E72" s="146">
        <v>21650.394</v>
      </c>
      <c r="F72" s="146">
        <v>22319.991999999998</v>
      </c>
    </row>
    <row r="73" spans="1:6" ht="24">
      <c r="A73" s="12" t="s">
        <v>586</v>
      </c>
      <c r="B73" s="22"/>
      <c r="C73" s="50" t="s">
        <v>587</v>
      </c>
      <c r="D73" s="146">
        <f t="shared" ref="D73:F74" si="16">D74</f>
        <v>624.28300000000002</v>
      </c>
      <c r="E73" s="146">
        <f t="shared" si="16"/>
        <v>0</v>
      </c>
      <c r="F73" s="146">
        <f t="shared" si="16"/>
        <v>0</v>
      </c>
    </row>
    <row r="74" spans="1:6" ht="48">
      <c r="A74" s="12" t="s">
        <v>586</v>
      </c>
      <c r="B74" s="31" t="s">
        <v>301</v>
      </c>
      <c r="C74" s="51" t="s">
        <v>302</v>
      </c>
      <c r="D74" s="146">
        <f t="shared" si="16"/>
        <v>624.28300000000002</v>
      </c>
      <c r="E74" s="146">
        <f t="shared" si="16"/>
        <v>0</v>
      </c>
      <c r="F74" s="146">
        <f t="shared" si="16"/>
        <v>0</v>
      </c>
    </row>
    <row r="75" spans="1:6">
      <c r="A75" s="12" t="s">
        <v>586</v>
      </c>
      <c r="B75" s="22">
        <v>612</v>
      </c>
      <c r="C75" s="50" t="s">
        <v>552</v>
      </c>
      <c r="D75" s="146">
        <v>624.28300000000002</v>
      </c>
      <c r="E75" s="146">
        <v>0</v>
      </c>
      <c r="F75" s="146">
        <v>0</v>
      </c>
    </row>
    <row r="76" spans="1:6" ht="36">
      <c r="A76" s="12" t="s">
        <v>629</v>
      </c>
      <c r="B76" s="22"/>
      <c r="C76" s="50" t="s">
        <v>628</v>
      </c>
      <c r="D76" s="146">
        <f t="shared" ref="D76:F77" si="17">D77</f>
        <v>14946.2</v>
      </c>
      <c r="E76" s="146">
        <f t="shared" si="17"/>
        <v>0</v>
      </c>
      <c r="F76" s="146">
        <f t="shared" si="17"/>
        <v>0</v>
      </c>
    </row>
    <row r="77" spans="1:6" ht="48">
      <c r="A77" s="12" t="s">
        <v>629</v>
      </c>
      <c r="B77" s="31" t="s">
        <v>301</v>
      </c>
      <c r="C77" s="51" t="s">
        <v>302</v>
      </c>
      <c r="D77" s="146">
        <f t="shared" si="17"/>
        <v>14946.2</v>
      </c>
      <c r="E77" s="146">
        <f t="shared" si="17"/>
        <v>0</v>
      </c>
      <c r="F77" s="146">
        <f t="shared" si="17"/>
        <v>0</v>
      </c>
    </row>
    <row r="78" spans="1:6">
      <c r="A78" s="12" t="s">
        <v>629</v>
      </c>
      <c r="B78" s="22">
        <v>612</v>
      </c>
      <c r="C78" s="50" t="s">
        <v>552</v>
      </c>
      <c r="D78" s="146">
        <v>14946.2</v>
      </c>
      <c r="E78" s="146">
        <v>0</v>
      </c>
      <c r="F78" s="146">
        <v>0</v>
      </c>
    </row>
    <row r="79" spans="1:6" ht="48">
      <c r="A79" s="12" t="s">
        <v>630</v>
      </c>
      <c r="B79" s="22"/>
      <c r="C79" s="50" t="s">
        <v>631</v>
      </c>
      <c r="D79" s="146">
        <f>D80</f>
        <v>8820.75</v>
      </c>
      <c r="E79" s="146">
        <v>0</v>
      </c>
      <c r="F79" s="146">
        <v>0</v>
      </c>
    </row>
    <row r="80" spans="1:6" ht="36">
      <c r="A80" s="12" t="s">
        <v>630</v>
      </c>
      <c r="B80" s="34" t="s">
        <v>301</v>
      </c>
      <c r="C80" s="51" t="s">
        <v>674</v>
      </c>
      <c r="D80" s="146">
        <f>D81</f>
        <v>8820.75</v>
      </c>
      <c r="E80" s="146">
        <v>0</v>
      </c>
      <c r="F80" s="146">
        <v>0</v>
      </c>
    </row>
    <row r="81" spans="1:6">
      <c r="A81" s="12" t="s">
        <v>630</v>
      </c>
      <c r="B81" s="22">
        <v>612</v>
      </c>
      <c r="C81" s="50" t="s">
        <v>552</v>
      </c>
      <c r="D81" s="146">
        <v>8820.75</v>
      </c>
      <c r="E81" s="146">
        <v>0</v>
      </c>
      <c r="F81" s="146">
        <v>0</v>
      </c>
    </row>
    <row r="82" spans="1:6" ht="24">
      <c r="A82" s="12" t="s">
        <v>588</v>
      </c>
      <c r="B82" s="22"/>
      <c r="C82" s="50" t="s">
        <v>589</v>
      </c>
      <c r="D82" s="146">
        <f t="shared" ref="D82:F83" si="18">D83</f>
        <v>247</v>
      </c>
      <c r="E82" s="146">
        <f t="shared" si="18"/>
        <v>0</v>
      </c>
      <c r="F82" s="146">
        <f t="shared" si="18"/>
        <v>0</v>
      </c>
    </row>
    <row r="83" spans="1:6" ht="48">
      <c r="A83" s="12" t="s">
        <v>588</v>
      </c>
      <c r="B83" s="31" t="s">
        <v>301</v>
      </c>
      <c r="C83" s="51" t="s">
        <v>302</v>
      </c>
      <c r="D83" s="146">
        <f t="shared" si="18"/>
        <v>247</v>
      </c>
      <c r="E83" s="146">
        <f t="shared" si="18"/>
        <v>0</v>
      </c>
      <c r="F83" s="146">
        <f t="shared" si="18"/>
        <v>0</v>
      </c>
    </row>
    <row r="84" spans="1:6">
      <c r="A84" s="12" t="s">
        <v>588</v>
      </c>
      <c r="B84" s="22">
        <v>612</v>
      </c>
      <c r="C84" s="50" t="s">
        <v>552</v>
      </c>
      <c r="D84" s="146">
        <v>247</v>
      </c>
      <c r="E84" s="146">
        <v>0</v>
      </c>
      <c r="F84" s="146">
        <v>0</v>
      </c>
    </row>
    <row r="85" spans="1:6" ht="36">
      <c r="A85" s="12" t="s">
        <v>656</v>
      </c>
      <c r="B85" s="22"/>
      <c r="C85" s="50" t="s">
        <v>652</v>
      </c>
      <c r="D85" s="146">
        <f t="shared" ref="D85:F86" si="19">D86</f>
        <v>260</v>
      </c>
      <c r="E85" s="146">
        <f t="shared" si="19"/>
        <v>0</v>
      </c>
      <c r="F85" s="146">
        <f t="shared" si="19"/>
        <v>0</v>
      </c>
    </row>
    <row r="86" spans="1:6" ht="48">
      <c r="A86" s="12" t="s">
        <v>656</v>
      </c>
      <c r="B86" s="31" t="s">
        <v>301</v>
      </c>
      <c r="C86" s="51" t="s">
        <v>302</v>
      </c>
      <c r="D86" s="146">
        <f t="shared" si="19"/>
        <v>260</v>
      </c>
      <c r="E86" s="146">
        <f t="shared" si="19"/>
        <v>0</v>
      </c>
      <c r="F86" s="146">
        <f t="shared" si="19"/>
        <v>0</v>
      </c>
    </row>
    <row r="87" spans="1:6">
      <c r="A87" s="12" t="s">
        <v>656</v>
      </c>
      <c r="B87" s="22">
        <v>612</v>
      </c>
      <c r="C87" s="50" t="s">
        <v>552</v>
      </c>
      <c r="D87" s="146">
        <v>260</v>
      </c>
      <c r="E87" s="146">
        <v>0</v>
      </c>
      <c r="F87" s="146">
        <v>0</v>
      </c>
    </row>
    <row r="88" spans="1:6" ht="36">
      <c r="A88" s="12" t="s">
        <v>769</v>
      </c>
      <c r="B88" s="22"/>
      <c r="C88" s="50" t="s">
        <v>760</v>
      </c>
      <c r="D88" s="146">
        <f>D89</f>
        <v>1341.3889999999999</v>
      </c>
      <c r="E88" s="146">
        <f t="shared" ref="E88:F89" si="20">E89</f>
        <v>0</v>
      </c>
      <c r="F88" s="146">
        <f t="shared" si="20"/>
        <v>0</v>
      </c>
    </row>
    <row r="89" spans="1:6" ht="36">
      <c r="A89" s="12" t="s">
        <v>769</v>
      </c>
      <c r="B89" s="34" t="s">
        <v>301</v>
      </c>
      <c r="C89" s="51" t="s">
        <v>674</v>
      </c>
      <c r="D89" s="146">
        <f>D90</f>
        <v>1341.3889999999999</v>
      </c>
      <c r="E89" s="146">
        <f t="shared" si="20"/>
        <v>0</v>
      </c>
      <c r="F89" s="146">
        <f t="shared" si="20"/>
        <v>0</v>
      </c>
    </row>
    <row r="90" spans="1:6" ht="60">
      <c r="A90" s="12" t="s">
        <v>769</v>
      </c>
      <c r="B90" s="22" t="s">
        <v>404</v>
      </c>
      <c r="C90" s="50" t="s">
        <v>643</v>
      </c>
      <c r="D90" s="146">
        <v>1341.3889999999999</v>
      </c>
      <c r="E90" s="146">
        <v>0</v>
      </c>
      <c r="F90" s="146">
        <v>0</v>
      </c>
    </row>
    <row r="91" spans="1:6" ht="48">
      <c r="A91" s="22" t="s">
        <v>768</v>
      </c>
      <c r="B91" s="22"/>
      <c r="C91" s="50" t="s">
        <v>761</v>
      </c>
      <c r="D91" s="146">
        <f>D92</f>
        <v>13.55</v>
      </c>
      <c r="E91" s="146">
        <f t="shared" ref="E91:F92" si="21">E92</f>
        <v>0</v>
      </c>
      <c r="F91" s="146">
        <f t="shared" si="21"/>
        <v>0</v>
      </c>
    </row>
    <row r="92" spans="1:6" ht="36">
      <c r="A92" s="22" t="s">
        <v>768</v>
      </c>
      <c r="B92" s="34" t="s">
        <v>301</v>
      </c>
      <c r="C92" s="51" t="s">
        <v>674</v>
      </c>
      <c r="D92" s="146">
        <f>D93</f>
        <v>13.55</v>
      </c>
      <c r="E92" s="146">
        <f t="shared" si="21"/>
        <v>0</v>
      </c>
      <c r="F92" s="146">
        <f t="shared" si="21"/>
        <v>0</v>
      </c>
    </row>
    <row r="93" spans="1:6" ht="60">
      <c r="A93" s="22" t="s">
        <v>768</v>
      </c>
      <c r="B93" s="22" t="s">
        <v>404</v>
      </c>
      <c r="C93" s="50" t="s">
        <v>643</v>
      </c>
      <c r="D93" s="146">
        <v>13.55</v>
      </c>
      <c r="E93" s="146">
        <v>0</v>
      </c>
      <c r="F93" s="146">
        <v>0</v>
      </c>
    </row>
    <row r="94" spans="1:6" ht="36">
      <c r="A94" s="12" t="s">
        <v>431</v>
      </c>
      <c r="B94" s="22"/>
      <c r="C94" s="50" t="s">
        <v>379</v>
      </c>
      <c r="D94" s="146">
        <f>D98+D95</f>
        <v>7352.8670000000002</v>
      </c>
      <c r="E94" s="146">
        <f>E98</f>
        <v>5539</v>
      </c>
      <c r="F94" s="146">
        <f>F98</f>
        <v>5539</v>
      </c>
    </row>
    <row r="95" spans="1:6" ht="96">
      <c r="A95" s="12" t="s">
        <v>75</v>
      </c>
      <c r="B95" s="22"/>
      <c r="C95" s="50" t="s">
        <v>74</v>
      </c>
      <c r="D95" s="146">
        <f t="shared" ref="D95:F96" si="22">D96</f>
        <v>2439.6</v>
      </c>
      <c r="E95" s="146">
        <f t="shared" si="22"/>
        <v>0</v>
      </c>
      <c r="F95" s="146">
        <f t="shared" si="22"/>
        <v>0</v>
      </c>
    </row>
    <row r="96" spans="1:6" ht="48">
      <c r="A96" s="12" t="s">
        <v>75</v>
      </c>
      <c r="B96" s="31" t="s">
        <v>301</v>
      </c>
      <c r="C96" s="51" t="s">
        <v>302</v>
      </c>
      <c r="D96" s="146">
        <f t="shared" si="22"/>
        <v>2439.6</v>
      </c>
      <c r="E96" s="146">
        <f t="shared" si="22"/>
        <v>0</v>
      </c>
      <c r="F96" s="146">
        <f t="shared" si="22"/>
        <v>0</v>
      </c>
    </row>
    <row r="97" spans="1:6">
      <c r="A97" s="12" t="s">
        <v>75</v>
      </c>
      <c r="B97" s="22">
        <v>612</v>
      </c>
      <c r="C97" s="50" t="s">
        <v>552</v>
      </c>
      <c r="D97" s="146">
        <v>2439.6</v>
      </c>
      <c r="E97" s="146">
        <v>0</v>
      </c>
      <c r="F97" s="146">
        <v>0</v>
      </c>
    </row>
    <row r="98" spans="1:6" ht="36">
      <c r="A98" s="12" t="s">
        <v>432</v>
      </c>
      <c r="B98" s="22"/>
      <c r="C98" s="50" t="s">
        <v>92</v>
      </c>
      <c r="D98" s="146">
        <f t="shared" ref="D98:F99" si="23">D99</f>
        <v>4913.2669999999998</v>
      </c>
      <c r="E98" s="146">
        <f t="shared" si="23"/>
        <v>5539</v>
      </c>
      <c r="F98" s="146">
        <f t="shared" si="23"/>
        <v>5539</v>
      </c>
    </row>
    <row r="99" spans="1:6" ht="36">
      <c r="A99" s="12" t="s">
        <v>432</v>
      </c>
      <c r="B99" s="34" t="s">
        <v>301</v>
      </c>
      <c r="C99" s="51" t="s">
        <v>674</v>
      </c>
      <c r="D99" s="146">
        <f t="shared" si="23"/>
        <v>4913.2669999999998</v>
      </c>
      <c r="E99" s="146">
        <f t="shared" si="23"/>
        <v>5539</v>
      </c>
      <c r="F99" s="146">
        <f t="shared" si="23"/>
        <v>5539</v>
      </c>
    </row>
    <row r="100" spans="1:6">
      <c r="A100" s="12" t="s">
        <v>432</v>
      </c>
      <c r="B100" s="22">
        <v>612</v>
      </c>
      <c r="C100" s="50" t="s">
        <v>552</v>
      </c>
      <c r="D100" s="146">
        <v>4913.2669999999998</v>
      </c>
      <c r="E100" s="146">
        <v>5539</v>
      </c>
      <c r="F100" s="146">
        <v>5539</v>
      </c>
    </row>
    <row r="101" spans="1:6" ht="36">
      <c r="A101" s="12" t="s">
        <v>87</v>
      </c>
      <c r="B101" s="22"/>
      <c r="C101" s="50" t="s">
        <v>82</v>
      </c>
      <c r="D101" s="146">
        <f>D105+D102</f>
        <v>431.50300000000004</v>
      </c>
      <c r="E101" s="146">
        <v>0</v>
      </c>
      <c r="F101" s="146">
        <v>0</v>
      </c>
    </row>
    <row r="102" spans="1:6" ht="36">
      <c r="A102" s="12" t="s">
        <v>717</v>
      </c>
      <c r="B102" s="22"/>
      <c r="C102" s="50" t="s">
        <v>716</v>
      </c>
      <c r="D102" s="146">
        <f t="shared" ref="D102:F103" si="24">D103</f>
        <v>386.3</v>
      </c>
      <c r="E102" s="146">
        <f t="shared" si="24"/>
        <v>0</v>
      </c>
      <c r="F102" s="146">
        <f t="shared" si="24"/>
        <v>0</v>
      </c>
    </row>
    <row r="103" spans="1:6" ht="36">
      <c r="A103" s="12" t="s">
        <v>717</v>
      </c>
      <c r="B103" s="34" t="s">
        <v>301</v>
      </c>
      <c r="C103" s="51" t="s">
        <v>674</v>
      </c>
      <c r="D103" s="146">
        <f t="shared" si="24"/>
        <v>386.3</v>
      </c>
      <c r="E103" s="146">
        <f t="shared" si="24"/>
        <v>0</v>
      </c>
      <c r="F103" s="146">
        <f t="shared" si="24"/>
        <v>0</v>
      </c>
    </row>
    <row r="104" spans="1:6">
      <c r="A104" s="12" t="s">
        <v>717</v>
      </c>
      <c r="B104" s="22">
        <v>612</v>
      </c>
      <c r="C104" s="50" t="s">
        <v>552</v>
      </c>
      <c r="D104" s="146">
        <v>386.3</v>
      </c>
      <c r="E104" s="146">
        <v>0</v>
      </c>
      <c r="F104" s="146">
        <v>0</v>
      </c>
    </row>
    <row r="105" spans="1:6" ht="36">
      <c r="A105" s="12" t="s">
        <v>711</v>
      </c>
      <c r="B105" s="22"/>
      <c r="C105" s="50" t="s">
        <v>710</v>
      </c>
      <c r="D105" s="146">
        <f>D106</f>
        <v>45.203000000000003</v>
      </c>
      <c r="E105" s="146">
        <v>0</v>
      </c>
      <c r="F105" s="146">
        <v>0</v>
      </c>
    </row>
    <row r="106" spans="1:6" ht="36">
      <c r="A106" s="12" t="s">
        <v>711</v>
      </c>
      <c r="B106" s="34" t="s">
        <v>301</v>
      </c>
      <c r="C106" s="51" t="s">
        <v>674</v>
      </c>
      <c r="D106" s="146">
        <f>D107</f>
        <v>45.203000000000003</v>
      </c>
      <c r="E106" s="146">
        <v>0</v>
      </c>
      <c r="F106" s="146">
        <v>0</v>
      </c>
    </row>
    <row r="107" spans="1:6">
      <c r="A107" s="12" t="s">
        <v>711</v>
      </c>
      <c r="B107" s="22">
        <v>612</v>
      </c>
      <c r="C107" s="50" t="s">
        <v>552</v>
      </c>
      <c r="D107" s="146">
        <v>45.203000000000003</v>
      </c>
      <c r="E107" s="146">
        <v>0</v>
      </c>
      <c r="F107" s="146">
        <v>0</v>
      </c>
    </row>
    <row r="108" spans="1:6" ht="48">
      <c r="A108" s="12" t="s">
        <v>146</v>
      </c>
      <c r="B108" s="22"/>
      <c r="C108" s="50" t="s">
        <v>175</v>
      </c>
      <c r="D108" s="146">
        <f>D112+D115+D118+D109</f>
        <v>21003.85</v>
      </c>
      <c r="E108" s="146">
        <f>E112+E115+E118</f>
        <v>13684</v>
      </c>
      <c r="F108" s="146">
        <f>F112+F115+F118</f>
        <v>13684</v>
      </c>
    </row>
    <row r="109" spans="1:6" ht="48">
      <c r="A109" s="12" t="s">
        <v>76</v>
      </c>
      <c r="B109" s="22"/>
      <c r="C109" s="50" t="s">
        <v>77</v>
      </c>
      <c r="D109" s="146">
        <f t="shared" ref="D109:F110" si="25">D110</f>
        <v>7305.3</v>
      </c>
      <c r="E109" s="146">
        <f t="shared" si="25"/>
        <v>0</v>
      </c>
      <c r="F109" s="146">
        <f t="shared" si="25"/>
        <v>0</v>
      </c>
    </row>
    <row r="110" spans="1:6" ht="48">
      <c r="A110" s="12" t="s">
        <v>76</v>
      </c>
      <c r="B110" s="31" t="s">
        <v>301</v>
      </c>
      <c r="C110" s="51" t="s">
        <v>302</v>
      </c>
      <c r="D110" s="146">
        <f t="shared" si="25"/>
        <v>7305.3</v>
      </c>
      <c r="E110" s="146">
        <f t="shared" si="25"/>
        <v>0</v>
      </c>
      <c r="F110" s="146">
        <f t="shared" si="25"/>
        <v>0</v>
      </c>
    </row>
    <row r="111" spans="1:6" ht="60">
      <c r="A111" s="12" t="s">
        <v>76</v>
      </c>
      <c r="B111" s="22" t="s">
        <v>404</v>
      </c>
      <c r="C111" s="50" t="s">
        <v>643</v>
      </c>
      <c r="D111" s="146">
        <v>7305.3</v>
      </c>
      <c r="E111" s="146">
        <v>0</v>
      </c>
      <c r="F111" s="146">
        <v>0</v>
      </c>
    </row>
    <row r="112" spans="1:6" ht="36">
      <c r="A112" s="12" t="s">
        <v>479</v>
      </c>
      <c r="B112" s="22"/>
      <c r="C112" s="50" t="s">
        <v>555</v>
      </c>
      <c r="D112" s="146">
        <f t="shared" ref="D112:F113" si="26">D113</f>
        <v>9172</v>
      </c>
      <c r="E112" s="146">
        <f t="shared" si="26"/>
        <v>9172</v>
      </c>
      <c r="F112" s="146">
        <f t="shared" si="26"/>
        <v>9172</v>
      </c>
    </row>
    <row r="113" spans="1:6" ht="36">
      <c r="A113" s="12" t="s">
        <v>479</v>
      </c>
      <c r="B113" s="34" t="s">
        <v>301</v>
      </c>
      <c r="C113" s="51" t="s">
        <v>674</v>
      </c>
      <c r="D113" s="146">
        <f t="shared" si="26"/>
        <v>9172</v>
      </c>
      <c r="E113" s="146">
        <f t="shared" si="26"/>
        <v>9172</v>
      </c>
      <c r="F113" s="146">
        <f t="shared" si="26"/>
        <v>9172</v>
      </c>
    </row>
    <row r="114" spans="1:6" ht="60">
      <c r="A114" s="12" t="s">
        <v>479</v>
      </c>
      <c r="B114" s="22" t="s">
        <v>404</v>
      </c>
      <c r="C114" s="50" t="s">
        <v>643</v>
      </c>
      <c r="D114" s="146">
        <v>9172</v>
      </c>
      <c r="E114" s="146">
        <v>9172</v>
      </c>
      <c r="F114" s="146">
        <v>9172</v>
      </c>
    </row>
    <row r="115" spans="1:6" ht="24">
      <c r="A115" s="12" t="s">
        <v>480</v>
      </c>
      <c r="B115" s="22"/>
      <c r="C115" s="50" t="s">
        <v>554</v>
      </c>
      <c r="D115" s="146">
        <f t="shared" ref="D115:F119" si="27">D116</f>
        <v>3832.55</v>
      </c>
      <c r="E115" s="146">
        <f t="shared" si="27"/>
        <v>3818</v>
      </c>
      <c r="F115" s="146">
        <f t="shared" si="27"/>
        <v>3818</v>
      </c>
    </row>
    <row r="116" spans="1:6" ht="36">
      <c r="A116" s="12" t="s">
        <v>480</v>
      </c>
      <c r="B116" s="34" t="s">
        <v>301</v>
      </c>
      <c r="C116" s="51" t="s">
        <v>674</v>
      </c>
      <c r="D116" s="146">
        <f t="shared" si="27"/>
        <v>3832.55</v>
      </c>
      <c r="E116" s="146">
        <f t="shared" si="27"/>
        <v>3818</v>
      </c>
      <c r="F116" s="146">
        <f t="shared" si="27"/>
        <v>3818</v>
      </c>
    </row>
    <row r="117" spans="1:6" ht="48">
      <c r="A117" s="12" t="s">
        <v>480</v>
      </c>
      <c r="B117" s="22" t="s">
        <v>404</v>
      </c>
      <c r="C117" s="50" t="s">
        <v>305</v>
      </c>
      <c r="D117" s="146">
        <v>3832.55</v>
      </c>
      <c r="E117" s="146">
        <v>3818</v>
      </c>
      <c r="F117" s="146">
        <v>3818</v>
      </c>
    </row>
    <row r="118" spans="1:6" ht="36">
      <c r="A118" s="12" t="s">
        <v>481</v>
      </c>
      <c r="B118" s="22"/>
      <c r="C118" s="50" t="s">
        <v>176</v>
      </c>
      <c r="D118" s="146">
        <f>D119</f>
        <v>694</v>
      </c>
      <c r="E118" s="146">
        <f t="shared" si="27"/>
        <v>694</v>
      </c>
      <c r="F118" s="146">
        <f t="shared" si="27"/>
        <v>694</v>
      </c>
    </row>
    <row r="119" spans="1:6" ht="36">
      <c r="A119" s="12" t="s">
        <v>481</v>
      </c>
      <c r="B119" s="34" t="s">
        <v>301</v>
      </c>
      <c r="C119" s="51" t="s">
        <v>674</v>
      </c>
      <c r="D119" s="146">
        <f>D120</f>
        <v>694</v>
      </c>
      <c r="E119" s="146">
        <f t="shared" si="27"/>
        <v>694</v>
      </c>
      <c r="F119" s="146">
        <f t="shared" si="27"/>
        <v>694</v>
      </c>
    </row>
    <row r="120" spans="1:6" ht="48">
      <c r="A120" s="12" t="s">
        <v>481</v>
      </c>
      <c r="B120" s="22" t="s">
        <v>404</v>
      </c>
      <c r="C120" s="50" t="s">
        <v>305</v>
      </c>
      <c r="D120" s="146">
        <v>694</v>
      </c>
      <c r="E120" s="146">
        <v>694</v>
      </c>
      <c r="F120" s="146">
        <v>694</v>
      </c>
    </row>
    <row r="121" spans="1:6" ht="48">
      <c r="A121" s="136" t="s">
        <v>722</v>
      </c>
      <c r="B121" s="22"/>
      <c r="C121" s="50" t="s">
        <v>721</v>
      </c>
      <c r="D121" s="146">
        <f>D122+D125</f>
        <v>5010.1000000000004</v>
      </c>
      <c r="E121" s="146">
        <f>E122</f>
        <v>0</v>
      </c>
      <c r="F121" s="146">
        <f>F122</f>
        <v>0</v>
      </c>
    </row>
    <row r="122" spans="1:6" ht="48">
      <c r="A122" s="136" t="s">
        <v>701</v>
      </c>
      <c r="B122" s="22"/>
      <c r="C122" s="50" t="s">
        <v>702</v>
      </c>
      <c r="D122" s="146">
        <f>D123</f>
        <v>3711.2</v>
      </c>
      <c r="E122" s="146">
        <v>0</v>
      </c>
      <c r="F122" s="146">
        <v>0</v>
      </c>
    </row>
    <row r="123" spans="1:6" ht="36">
      <c r="A123" s="136" t="s">
        <v>701</v>
      </c>
      <c r="B123" s="31" t="s">
        <v>301</v>
      </c>
      <c r="C123" s="51" t="s">
        <v>674</v>
      </c>
      <c r="D123" s="146">
        <f>D124</f>
        <v>3711.2</v>
      </c>
      <c r="E123" s="146">
        <v>0</v>
      </c>
      <c r="F123" s="146">
        <v>0</v>
      </c>
    </row>
    <row r="124" spans="1:6">
      <c r="A124" s="136" t="s">
        <v>701</v>
      </c>
      <c r="B124" s="22">
        <v>612</v>
      </c>
      <c r="C124" s="50" t="s">
        <v>552</v>
      </c>
      <c r="D124" s="146">
        <v>3711.2</v>
      </c>
      <c r="E124" s="146">
        <v>0</v>
      </c>
      <c r="F124" s="146">
        <v>0</v>
      </c>
    </row>
    <row r="125" spans="1:6" ht="60">
      <c r="A125" s="136" t="s">
        <v>765</v>
      </c>
      <c r="B125" s="22"/>
      <c r="C125" s="50" t="s">
        <v>764</v>
      </c>
      <c r="D125" s="146">
        <f>D126</f>
        <v>1298.9000000000001</v>
      </c>
      <c r="E125" s="146">
        <f t="shared" ref="E125:F126" si="28">E126</f>
        <v>0</v>
      </c>
      <c r="F125" s="146">
        <f t="shared" si="28"/>
        <v>0</v>
      </c>
    </row>
    <row r="126" spans="1:6" ht="36">
      <c r="A126" s="136" t="s">
        <v>765</v>
      </c>
      <c r="B126" s="31" t="s">
        <v>301</v>
      </c>
      <c r="C126" s="51" t="s">
        <v>674</v>
      </c>
      <c r="D126" s="146">
        <f>D127</f>
        <v>1298.9000000000001</v>
      </c>
      <c r="E126" s="146">
        <f t="shared" si="28"/>
        <v>0</v>
      </c>
      <c r="F126" s="146">
        <f t="shared" si="28"/>
        <v>0</v>
      </c>
    </row>
    <row r="127" spans="1:6">
      <c r="A127" s="136" t="s">
        <v>765</v>
      </c>
      <c r="B127" s="22">
        <v>612</v>
      </c>
      <c r="C127" s="50" t="s">
        <v>552</v>
      </c>
      <c r="D127" s="146">
        <v>1298.9000000000001</v>
      </c>
      <c r="E127" s="146">
        <v>0</v>
      </c>
      <c r="F127" s="146">
        <v>0</v>
      </c>
    </row>
    <row r="128" spans="1:6" ht="24">
      <c r="A128" s="12" t="s">
        <v>147</v>
      </c>
      <c r="B128" s="22"/>
      <c r="C128" s="50" t="s">
        <v>177</v>
      </c>
      <c r="D128" s="146">
        <f>D129+D157</f>
        <v>87188.642000000007</v>
      </c>
      <c r="E128" s="146">
        <f>E129+E157</f>
        <v>69433</v>
      </c>
      <c r="F128" s="146">
        <f>F129+F157</f>
        <v>69433</v>
      </c>
    </row>
    <row r="129" spans="1:6" ht="48">
      <c r="A129" s="12" t="s">
        <v>148</v>
      </c>
      <c r="B129" s="22"/>
      <c r="C129" s="50" t="s">
        <v>154</v>
      </c>
      <c r="D129" s="146">
        <f>D130+D133+D139+D142+D145+D148+D151+D154+D136</f>
        <v>86473.642000000007</v>
      </c>
      <c r="E129" s="146">
        <f t="shared" ref="E129:F129" si="29">E130+E133+E139+E142+E145+E148+E151+E154+E136</f>
        <v>68718</v>
      </c>
      <c r="F129" s="146">
        <f t="shared" si="29"/>
        <v>68718</v>
      </c>
    </row>
    <row r="130" spans="1:6" ht="24">
      <c r="A130" s="12" t="s">
        <v>487</v>
      </c>
      <c r="B130" s="22"/>
      <c r="C130" s="50" t="s">
        <v>559</v>
      </c>
      <c r="D130" s="146">
        <f t="shared" ref="D130:F131" si="30">D131</f>
        <v>68988.036999999997</v>
      </c>
      <c r="E130" s="146">
        <f t="shared" si="30"/>
        <v>68718</v>
      </c>
      <c r="F130" s="146">
        <f t="shared" si="30"/>
        <v>68718</v>
      </c>
    </row>
    <row r="131" spans="1:6" ht="36">
      <c r="A131" s="12" t="s">
        <v>487</v>
      </c>
      <c r="B131" s="34" t="s">
        <v>301</v>
      </c>
      <c r="C131" s="51" t="s">
        <v>674</v>
      </c>
      <c r="D131" s="146">
        <f t="shared" si="30"/>
        <v>68988.036999999997</v>
      </c>
      <c r="E131" s="146">
        <f t="shared" si="30"/>
        <v>68718</v>
      </c>
      <c r="F131" s="146">
        <f t="shared" si="30"/>
        <v>68718</v>
      </c>
    </row>
    <row r="132" spans="1:6" ht="60">
      <c r="A132" s="12" t="s">
        <v>487</v>
      </c>
      <c r="B132" s="22" t="s">
        <v>404</v>
      </c>
      <c r="C132" s="50" t="s">
        <v>643</v>
      </c>
      <c r="D132" s="146">
        <v>68988.036999999997</v>
      </c>
      <c r="E132" s="146">
        <v>68718</v>
      </c>
      <c r="F132" s="146">
        <v>68718</v>
      </c>
    </row>
    <row r="133" spans="1:6" ht="36">
      <c r="A133" s="12" t="s">
        <v>488</v>
      </c>
      <c r="B133" s="22"/>
      <c r="C133" s="50" t="s">
        <v>386</v>
      </c>
      <c r="D133" s="146">
        <f t="shared" ref="D133:F134" si="31">D134</f>
        <v>403</v>
      </c>
      <c r="E133" s="146">
        <f t="shared" si="31"/>
        <v>0</v>
      </c>
      <c r="F133" s="146">
        <f t="shared" si="31"/>
        <v>0</v>
      </c>
    </row>
    <row r="134" spans="1:6" ht="36">
      <c r="A134" s="12" t="s">
        <v>488</v>
      </c>
      <c r="B134" s="34" t="s">
        <v>301</v>
      </c>
      <c r="C134" s="51" t="s">
        <v>674</v>
      </c>
      <c r="D134" s="146">
        <f>D135</f>
        <v>403</v>
      </c>
      <c r="E134" s="146">
        <f t="shared" si="31"/>
        <v>0</v>
      </c>
      <c r="F134" s="146">
        <f t="shared" si="31"/>
        <v>0</v>
      </c>
    </row>
    <row r="135" spans="1:6">
      <c r="A135" s="12" t="s">
        <v>488</v>
      </c>
      <c r="B135" s="22">
        <v>612</v>
      </c>
      <c r="C135" s="50" t="s">
        <v>552</v>
      </c>
      <c r="D135" s="146">
        <v>403</v>
      </c>
      <c r="E135" s="146">
        <v>0</v>
      </c>
      <c r="F135" s="146">
        <v>0</v>
      </c>
    </row>
    <row r="136" spans="1:6" ht="36">
      <c r="A136" s="12" t="s">
        <v>791</v>
      </c>
      <c r="B136" s="22"/>
      <c r="C136" s="50" t="s">
        <v>790</v>
      </c>
      <c r="D136" s="146">
        <f>D137</f>
        <v>74.834999999999994</v>
      </c>
      <c r="E136" s="146">
        <f t="shared" ref="E136:F137" si="32">E137</f>
        <v>0</v>
      </c>
      <c r="F136" s="146">
        <f t="shared" si="32"/>
        <v>0</v>
      </c>
    </row>
    <row r="137" spans="1:6" ht="36">
      <c r="A137" s="12" t="s">
        <v>791</v>
      </c>
      <c r="B137" s="34" t="s">
        <v>301</v>
      </c>
      <c r="C137" s="51" t="s">
        <v>674</v>
      </c>
      <c r="D137" s="146">
        <f>D138</f>
        <v>74.834999999999994</v>
      </c>
      <c r="E137" s="146">
        <f t="shared" si="32"/>
        <v>0</v>
      </c>
      <c r="F137" s="146">
        <f t="shared" si="32"/>
        <v>0</v>
      </c>
    </row>
    <row r="138" spans="1:6">
      <c r="A138" s="12" t="s">
        <v>791</v>
      </c>
      <c r="B138" s="22">
        <v>612</v>
      </c>
      <c r="C138" s="50" t="s">
        <v>552</v>
      </c>
      <c r="D138" s="146">
        <v>74.834999999999994</v>
      </c>
      <c r="E138" s="146">
        <v>0</v>
      </c>
      <c r="F138" s="146">
        <v>0</v>
      </c>
    </row>
    <row r="139" spans="1:6" ht="36">
      <c r="A139" s="12" t="s">
        <v>590</v>
      </c>
      <c r="B139" s="22"/>
      <c r="C139" s="50" t="s">
        <v>591</v>
      </c>
      <c r="D139" s="146">
        <f t="shared" ref="D139:F140" si="33">D140</f>
        <v>111</v>
      </c>
      <c r="E139" s="146">
        <f t="shared" si="33"/>
        <v>0</v>
      </c>
      <c r="F139" s="146">
        <f t="shared" si="33"/>
        <v>0</v>
      </c>
    </row>
    <row r="140" spans="1:6" ht="48">
      <c r="A140" s="12" t="s">
        <v>590</v>
      </c>
      <c r="B140" s="31" t="s">
        <v>301</v>
      </c>
      <c r="C140" s="51" t="s">
        <v>302</v>
      </c>
      <c r="D140" s="146">
        <f t="shared" si="33"/>
        <v>111</v>
      </c>
      <c r="E140" s="146">
        <f t="shared" si="33"/>
        <v>0</v>
      </c>
      <c r="F140" s="146">
        <f t="shared" si="33"/>
        <v>0</v>
      </c>
    </row>
    <row r="141" spans="1:6">
      <c r="A141" s="12" t="s">
        <v>590</v>
      </c>
      <c r="B141" s="22">
        <v>612</v>
      </c>
      <c r="C141" s="50" t="s">
        <v>552</v>
      </c>
      <c r="D141" s="146">
        <v>111</v>
      </c>
      <c r="E141" s="146">
        <v>0</v>
      </c>
      <c r="F141" s="146">
        <v>0</v>
      </c>
    </row>
    <row r="142" spans="1:6" ht="36">
      <c r="A142" s="12" t="s">
        <v>657</v>
      </c>
      <c r="B142" s="22"/>
      <c r="C142" s="50" t="s">
        <v>652</v>
      </c>
      <c r="D142" s="146">
        <f t="shared" ref="D142:F143" si="34">D143</f>
        <v>140</v>
      </c>
      <c r="E142" s="146">
        <f t="shared" si="34"/>
        <v>0</v>
      </c>
      <c r="F142" s="146">
        <f t="shared" si="34"/>
        <v>0</v>
      </c>
    </row>
    <row r="143" spans="1:6" ht="48">
      <c r="A143" s="12" t="s">
        <v>657</v>
      </c>
      <c r="B143" s="31" t="s">
        <v>301</v>
      </c>
      <c r="C143" s="51" t="s">
        <v>302</v>
      </c>
      <c r="D143" s="146">
        <f t="shared" si="34"/>
        <v>140</v>
      </c>
      <c r="E143" s="146">
        <f t="shared" si="34"/>
        <v>0</v>
      </c>
      <c r="F143" s="146">
        <f t="shared" si="34"/>
        <v>0</v>
      </c>
    </row>
    <row r="144" spans="1:6">
      <c r="A144" s="12" t="s">
        <v>657</v>
      </c>
      <c r="B144" s="22">
        <v>612</v>
      </c>
      <c r="C144" s="50" t="s">
        <v>552</v>
      </c>
      <c r="D144" s="146">
        <v>140</v>
      </c>
      <c r="E144" s="146">
        <v>0</v>
      </c>
      <c r="F144" s="146">
        <v>0</v>
      </c>
    </row>
    <row r="145" spans="1:6" ht="36">
      <c r="A145" s="12" t="s">
        <v>214</v>
      </c>
      <c r="B145" s="22"/>
      <c r="C145" s="50" t="s">
        <v>365</v>
      </c>
      <c r="D145" s="146">
        <f t="shared" ref="D145:F146" si="35">D146</f>
        <v>13277.418</v>
      </c>
      <c r="E145" s="146">
        <f t="shared" si="35"/>
        <v>0</v>
      </c>
      <c r="F145" s="146">
        <f t="shared" si="35"/>
        <v>0</v>
      </c>
    </row>
    <row r="146" spans="1:6" ht="48">
      <c r="A146" s="12" t="s">
        <v>214</v>
      </c>
      <c r="B146" s="31" t="s">
        <v>301</v>
      </c>
      <c r="C146" s="51" t="s">
        <v>302</v>
      </c>
      <c r="D146" s="146">
        <f t="shared" si="35"/>
        <v>13277.418</v>
      </c>
      <c r="E146" s="146">
        <f t="shared" si="35"/>
        <v>0</v>
      </c>
      <c r="F146" s="146">
        <f t="shared" si="35"/>
        <v>0</v>
      </c>
    </row>
    <row r="147" spans="1:6" ht="60">
      <c r="A147" s="12" t="s">
        <v>214</v>
      </c>
      <c r="B147" s="22" t="s">
        <v>404</v>
      </c>
      <c r="C147" s="50" t="s">
        <v>643</v>
      </c>
      <c r="D147" s="146">
        <v>13277.418</v>
      </c>
      <c r="E147" s="146">
        <v>0</v>
      </c>
      <c r="F147" s="146">
        <v>0</v>
      </c>
    </row>
    <row r="148" spans="1:6" ht="48">
      <c r="A148" s="12" t="s">
        <v>215</v>
      </c>
      <c r="B148" s="22"/>
      <c r="C148" s="50" t="s">
        <v>366</v>
      </c>
      <c r="D148" s="146">
        <f t="shared" ref="D148:F149" si="36">D149</f>
        <v>132.78399999999999</v>
      </c>
      <c r="E148" s="146">
        <f t="shared" si="36"/>
        <v>0</v>
      </c>
      <c r="F148" s="146">
        <f t="shared" si="36"/>
        <v>0</v>
      </c>
    </row>
    <row r="149" spans="1:6" ht="48">
      <c r="A149" s="12" t="s">
        <v>215</v>
      </c>
      <c r="B149" s="31" t="s">
        <v>301</v>
      </c>
      <c r="C149" s="51" t="s">
        <v>302</v>
      </c>
      <c r="D149" s="146">
        <f t="shared" si="36"/>
        <v>132.78399999999999</v>
      </c>
      <c r="E149" s="146">
        <f t="shared" si="36"/>
        <v>0</v>
      </c>
      <c r="F149" s="146">
        <f t="shared" si="36"/>
        <v>0</v>
      </c>
    </row>
    <row r="150" spans="1:6" ht="60">
      <c r="A150" s="12" t="s">
        <v>215</v>
      </c>
      <c r="B150" s="22" t="s">
        <v>404</v>
      </c>
      <c r="C150" s="50" t="s">
        <v>643</v>
      </c>
      <c r="D150" s="146">
        <v>132.78399999999999</v>
      </c>
      <c r="E150" s="146">
        <v>0</v>
      </c>
      <c r="F150" s="146">
        <v>0</v>
      </c>
    </row>
    <row r="151" spans="1:6" ht="36">
      <c r="A151" s="12" t="s">
        <v>767</v>
      </c>
      <c r="B151" s="22"/>
      <c r="C151" s="50" t="s">
        <v>760</v>
      </c>
      <c r="D151" s="146">
        <f>D152</f>
        <v>3313.1019999999999</v>
      </c>
      <c r="E151" s="146">
        <f t="shared" ref="E151:F152" si="37">E152</f>
        <v>0</v>
      </c>
      <c r="F151" s="146">
        <f t="shared" si="37"/>
        <v>0</v>
      </c>
    </row>
    <row r="152" spans="1:6" ht="36">
      <c r="A152" s="12" t="s">
        <v>767</v>
      </c>
      <c r="B152" s="34" t="s">
        <v>301</v>
      </c>
      <c r="C152" s="51" t="s">
        <v>674</v>
      </c>
      <c r="D152" s="146">
        <f>D153</f>
        <v>3313.1019999999999</v>
      </c>
      <c r="E152" s="146">
        <f t="shared" si="37"/>
        <v>0</v>
      </c>
      <c r="F152" s="146">
        <f t="shared" si="37"/>
        <v>0</v>
      </c>
    </row>
    <row r="153" spans="1:6" ht="60">
      <c r="A153" s="12" t="s">
        <v>767</v>
      </c>
      <c r="B153" s="22" t="s">
        <v>404</v>
      </c>
      <c r="C153" s="50" t="s">
        <v>643</v>
      </c>
      <c r="D153" s="146">
        <v>3313.1019999999999</v>
      </c>
      <c r="E153" s="146">
        <v>0</v>
      </c>
      <c r="F153" s="146">
        <v>0</v>
      </c>
    </row>
    <row r="154" spans="1:6" ht="48">
      <c r="A154" s="12" t="s">
        <v>770</v>
      </c>
      <c r="B154" s="22"/>
      <c r="C154" s="50" t="s">
        <v>761</v>
      </c>
      <c r="D154" s="146">
        <f>D155</f>
        <v>33.466000000000001</v>
      </c>
      <c r="E154" s="146">
        <f t="shared" ref="E154:F154" si="38">F154</f>
        <v>0</v>
      </c>
      <c r="F154" s="146">
        <f t="shared" si="38"/>
        <v>0</v>
      </c>
    </row>
    <row r="155" spans="1:6" ht="36">
      <c r="A155" s="12" t="s">
        <v>770</v>
      </c>
      <c r="B155" s="34" t="s">
        <v>301</v>
      </c>
      <c r="C155" s="51" t="s">
        <v>674</v>
      </c>
      <c r="D155" s="90">
        <v>33.466000000000001</v>
      </c>
      <c r="E155" s="146">
        <f t="shared" ref="E155:F155" si="39">E156</f>
        <v>0</v>
      </c>
      <c r="F155" s="146">
        <f t="shared" si="39"/>
        <v>0</v>
      </c>
    </row>
    <row r="156" spans="1:6" ht="60">
      <c r="A156" s="12" t="s">
        <v>770</v>
      </c>
      <c r="B156" s="22" t="s">
        <v>404</v>
      </c>
      <c r="C156" s="50" t="s">
        <v>643</v>
      </c>
      <c r="D156" s="146">
        <v>33.466000000000001</v>
      </c>
      <c r="E156" s="146">
        <v>0</v>
      </c>
      <c r="F156" s="146">
        <v>0</v>
      </c>
    </row>
    <row r="157" spans="1:6" ht="36">
      <c r="A157" s="12" t="s">
        <v>528</v>
      </c>
      <c r="B157" s="22"/>
      <c r="C157" s="96" t="s">
        <v>178</v>
      </c>
      <c r="D157" s="146">
        <f>D158</f>
        <v>715</v>
      </c>
      <c r="E157" s="146">
        <f t="shared" ref="E157:F159" si="40">E158</f>
        <v>715</v>
      </c>
      <c r="F157" s="146">
        <f t="shared" si="40"/>
        <v>715</v>
      </c>
    </row>
    <row r="158" spans="1:6" ht="36">
      <c r="A158" s="12" t="s">
        <v>489</v>
      </c>
      <c r="B158" s="22"/>
      <c r="C158" s="96" t="s">
        <v>211</v>
      </c>
      <c r="D158" s="146">
        <f>D159</f>
        <v>715</v>
      </c>
      <c r="E158" s="146">
        <f t="shared" si="40"/>
        <v>715</v>
      </c>
      <c r="F158" s="146">
        <f t="shared" si="40"/>
        <v>715</v>
      </c>
    </row>
    <row r="159" spans="1:6" ht="36">
      <c r="A159" s="12" t="s">
        <v>489</v>
      </c>
      <c r="B159" s="34" t="s">
        <v>301</v>
      </c>
      <c r="C159" s="51" t="s">
        <v>674</v>
      </c>
      <c r="D159" s="146">
        <f>D160</f>
        <v>715</v>
      </c>
      <c r="E159" s="146">
        <f t="shared" si="40"/>
        <v>715</v>
      </c>
      <c r="F159" s="146">
        <f t="shared" si="40"/>
        <v>715</v>
      </c>
    </row>
    <row r="160" spans="1:6" ht="60">
      <c r="A160" s="12" t="s">
        <v>489</v>
      </c>
      <c r="B160" s="22" t="s">
        <v>404</v>
      </c>
      <c r="C160" s="50" t="s">
        <v>643</v>
      </c>
      <c r="D160" s="146">
        <v>715</v>
      </c>
      <c r="E160" s="146">
        <v>715</v>
      </c>
      <c r="F160" s="146">
        <v>715</v>
      </c>
    </row>
    <row r="161" spans="1:6" ht="24">
      <c r="A161" s="12" t="s">
        <v>149</v>
      </c>
      <c r="B161" s="31"/>
      <c r="C161" s="50" t="s">
        <v>319</v>
      </c>
      <c r="D161" s="146">
        <f>D163</f>
        <v>200</v>
      </c>
      <c r="E161" s="146">
        <f>E163</f>
        <v>200</v>
      </c>
      <c r="F161" s="146">
        <f>F163</f>
        <v>200</v>
      </c>
    </row>
    <row r="162" spans="1:6" ht="36">
      <c r="A162" s="12" t="s">
        <v>150</v>
      </c>
      <c r="B162" s="31"/>
      <c r="C162" s="50" t="s">
        <v>153</v>
      </c>
      <c r="D162" s="146">
        <f>D163</f>
        <v>200</v>
      </c>
      <c r="E162" s="146">
        <f t="shared" ref="E162:F164" si="41">E163</f>
        <v>200</v>
      </c>
      <c r="F162" s="146">
        <f t="shared" si="41"/>
        <v>200</v>
      </c>
    </row>
    <row r="163" spans="1:6" ht="24">
      <c r="A163" s="12" t="s">
        <v>498</v>
      </c>
      <c r="B163" s="32"/>
      <c r="C163" s="52" t="s">
        <v>117</v>
      </c>
      <c r="D163" s="146">
        <f>D164</f>
        <v>200</v>
      </c>
      <c r="E163" s="146">
        <f t="shared" si="41"/>
        <v>200</v>
      </c>
      <c r="F163" s="146">
        <f t="shared" si="41"/>
        <v>200</v>
      </c>
    </row>
    <row r="164" spans="1:6" ht="36">
      <c r="A164" s="12" t="s">
        <v>498</v>
      </c>
      <c r="B164" s="31" t="s">
        <v>301</v>
      </c>
      <c r="C164" s="51" t="s">
        <v>674</v>
      </c>
      <c r="D164" s="146">
        <f>D165</f>
        <v>200</v>
      </c>
      <c r="E164" s="146">
        <f t="shared" si="41"/>
        <v>200</v>
      </c>
      <c r="F164" s="146">
        <f t="shared" si="41"/>
        <v>200</v>
      </c>
    </row>
    <row r="165" spans="1:6" ht="60">
      <c r="A165" s="12" t="s">
        <v>498</v>
      </c>
      <c r="B165" s="22" t="s">
        <v>304</v>
      </c>
      <c r="C165" s="50" t="s">
        <v>643</v>
      </c>
      <c r="D165" s="146">
        <v>200</v>
      </c>
      <c r="E165" s="146">
        <v>200</v>
      </c>
      <c r="F165" s="146">
        <v>200</v>
      </c>
    </row>
    <row r="166" spans="1:6" ht="24">
      <c r="A166" s="12" t="s">
        <v>399</v>
      </c>
      <c r="B166" s="22"/>
      <c r="C166" s="50" t="s">
        <v>401</v>
      </c>
      <c r="D166" s="146">
        <f>D167</f>
        <v>10696.512999999999</v>
      </c>
      <c r="E166" s="146">
        <f>E173</f>
        <v>5117</v>
      </c>
      <c r="F166" s="146">
        <f>F173</f>
        <v>5117</v>
      </c>
    </row>
    <row r="167" spans="1:6" ht="36">
      <c r="A167" s="12" t="s">
        <v>400</v>
      </c>
      <c r="B167" s="22"/>
      <c r="C167" s="50" t="s">
        <v>402</v>
      </c>
      <c r="D167" s="146">
        <f>D173+D168</f>
        <v>10696.512999999999</v>
      </c>
      <c r="E167" s="146">
        <f>E173</f>
        <v>5117</v>
      </c>
      <c r="F167" s="146">
        <f>F173</f>
        <v>5117</v>
      </c>
    </row>
    <row r="168" spans="1:6" ht="24">
      <c r="A168" s="12" t="s">
        <v>78</v>
      </c>
      <c r="B168" s="22"/>
      <c r="C168" s="50" t="s">
        <v>79</v>
      </c>
      <c r="D168" s="146">
        <f>D171+D169</f>
        <v>5970.4</v>
      </c>
      <c r="E168" s="146">
        <f t="shared" ref="E168:F168" si="42">E171+E169</f>
        <v>0</v>
      </c>
      <c r="F168" s="146">
        <f t="shared" si="42"/>
        <v>0</v>
      </c>
    </row>
    <row r="169" spans="1:6">
      <c r="A169" s="12" t="s">
        <v>78</v>
      </c>
      <c r="B169" s="31">
        <v>800</v>
      </c>
      <c r="C169" s="51" t="s">
        <v>268</v>
      </c>
      <c r="D169" s="146">
        <f>D170</f>
        <v>122.187</v>
      </c>
      <c r="E169" s="146">
        <f t="shared" ref="E169:F169" si="43">E170</f>
        <v>0</v>
      </c>
      <c r="F169" s="146">
        <f t="shared" si="43"/>
        <v>0</v>
      </c>
    </row>
    <row r="170" spans="1:6" ht="60">
      <c r="A170" s="12" t="s">
        <v>78</v>
      </c>
      <c r="B170" s="22">
        <v>811</v>
      </c>
      <c r="C170" s="50" t="s">
        <v>373</v>
      </c>
      <c r="D170" s="146">
        <v>122.187</v>
      </c>
      <c r="E170" s="146">
        <v>0</v>
      </c>
      <c r="F170" s="146">
        <v>0</v>
      </c>
    </row>
    <row r="171" spans="1:6" ht="48">
      <c r="A171" s="12" t="s">
        <v>78</v>
      </c>
      <c r="B171" s="31" t="s">
        <v>301</v>
      </c>
      <c r="C171" s="51" t="s">
        <v>302</v>
      </c>
      <c r="D171" s="146">
        <f t="shared" ref="D171:F171" si="44">D172</f>
        <v>5848.2129999999997</v>
      </c>
      <c r="E171" s="146">
        <f t="shared" si="44"/>
        <v>0</v>
      </c>
      <c r="F171" s="146">
        <f t="shared" si="44"/>
        <v>0</v>
      </c>
    </row>
    <row r="172" spans="1:6" ht="60">
      <c r="A172" s="12" t="s">
        <v>78</v>
      </c>
      <c r="B172" s="22" t="s">
        <v>404</v>
      </c>
      <c r="C172" s="50" t="s">
        <v>643</v>
      </c>
      <c r="D172" s="146">
        <v>5848.2129999999997</v>
      </c>
      <c r="E172" s="146">
        <v>0</v>
      </c>
      <c r="F172" s="146">
        <v>0</v>
      </c>
    </row>
    <row r="173" spans="1:6">
      <c r="A173" s="12" t="s">
        <v>499</v>
      </c>
      <c r="B173" s="22"/>
      <c r="C173" s="50" t="s">
        <v>118</v>
      </c>
      <c r="D173" s="146">
        <f t="shared" ref="D173:F174" si="45">D174</f>
        <v>4726.1130000000003</v>
      </c>
      <c r="E173" s="146">
        <f t="shared" si="45"/>
        <v>5117</v>
      </c>
      <c r="F173" s="146">
        <f t="shared" si="45"/>
        <v>5117</v>
      </c>
    </row>
    <row r="174" spans="1:6" ht="36">
      <c r="A174" s="12" t="s">
        <v>499</v>
      </c>
      <c r="B174" s="34" t="s">
        <v>301</v>
      </c>
      <c r="C174" s="51" t="s">
        <v>674</v>
      </c>
      <c r="D174" s="146">
        <f t="shared" si="45"/>
        <v>4726.1130000000003</v>
      </c>
      <c r="E174" s="146">
        <f t="shared" si="45"/>
        <v>5117</v>
      </c>
      <c r="F174" s="146">
        <f t="shared" si="45"/>
        <v>5117</v>
      </c>
    </row>
    <row r="175" spans="1:6" ht="60">
      <c r="A175" s="12" t="s">
        <v>499</v>
      </c>
      <c r="B175" s="22" t="s">
        <v>404</v>
      </c>
      <c r="C175" s="50" t="s">
        <v>643</v>
      </c>
      <c r="D175" s="146">
        <v>4726.1130000000003</v>
      </c>
      <c r="E175" s="146">
        <v>5117</v>
      </c>
      <c r="F175" s="146">
        <v>5117</v>
      </c>
    </row>
    <row r="176" spans="1:6">
      <c r="A176" s="12" t="s">
        <v>151</v>
      </c>
      <c r="B176" s="22"/>
      <c r="C176" s="50" t="s">
        <v>563</v>
      </c>
      <c r="D176" s="146">
        <f>D177+D196</f>
        <v>12434.054</v>
      </c>
      <c r="E176" s="146">
        <f t="shared" ref="E176:F176" si="46">E177+E196</f>
        <v>9303</v>
      </c>
      <c r="F176" s="146">
        <f t="shared" si="46"/>
        <v>9303</v>
      </c>
    </row>
    <row r="177" spans="1:6" ht="24">
      <c r="A177" s="12" t="s">
        <v>152</v>
      </c>
      <c r="B177" s="22"/>
      <c r="C177" s="50" t="s">
        <v>394</v>
      </c>
      <c r="D177" s="146">
        <f>D178+D185+D190+D193</f>
        <v>11917.377</v>
      </c>
      <c r="E177" s="146">
        <f>E178+E185+E190+E193</f>
        <v>8883</v>
      </c>
      <c r="F177" s="146">
        <f>F178+F185+F190+F193</f>
        <v>8883</v>
      </c>
    </row>
    <row r="178" spans="1:6" ht="36">
      <c r="A178" s="12" t="s">
        <v>504</v>
      </c>
      <c r="B178" s="22"/>
      <c r="C178" s="50" t="s">
        <v>564</v>
      </c>
      <c r="D178" s="146">
        <f>D179+D183</f>
        <v>7198.9269999999997</v>
      </c>
      <c r="E178" s="146">
        <f>E179+E183</f>
        <v>6105</v>
      </c>
      <c r="F178" s="146">
        <f>F179+F183</f>
        <v>6105</v>
      </c>
    </row>
    <row r="179" spans="1:6" ht="60">
      <c r="A179" s="12" t="s">
        <v>504</v>
      </c>
      <c r="B179" s="31" t="s">
        <v>565</v>
      </c>
      <c r="C179" s="51" t="s">
        <v>566</v>
      </c>
      <c r="D179" s="146">
        <f>D180+D181+D182</f>
        <v>7047.0630000000001</v>
      </c>
      <c r="E179" s="146">
        <f>E180+E181+E182</f>
        <v>5932</v>
      </c>
      <c r="F179" s="146">
        <f>F180+F181+F182</f>
        <v>5932</v>
      </c>
    </row>
    <row r="180" spans="1:6" ht="24">
      <c r="A180" s="12" t="s">
        <v>504</v>
      </c>
      <c r="B180" s="32" t="s">
        <v>567</v>
      </c>
      <c r="C180" s="52" t="s">
        <v>179</v>
      </c>
      <c r="D180" s="146">
        <v>4548.1909999999998</v>
      </c>
      <c r="E180" s="146">
        <v>3644</v>
      </c>
      <c r="F180" s="146">
        <v>3644</v>
      </c>
    </row>
    <row r="181" spans="1:6" ht="24">
      <c r="A181" s="12" t="s">
        <v>504</v>
      </c>
      <c r="B181" s="32" t="s">
        <v>568</v>
      </c>
      <c r="C181" s="52" t="s">
        <v>569</v>
      </c>
      <c r="D181" s="146">
        <v>864.95699999999999</v>
      </c>
      <c r="E181" s="146">
        <v>912</v>
      </c>
      <c r="F181" s="146">
        <v>912</v>
      </c>
    </row>
    <row r="182" spans="1:6" ht="48">
      <c r="A182" s="12" t="s">
        <v>504</v>
      </c>
      <c r="B182" s="32">
        <v>129</v>
      </c>
      <c r="C182" s="52" t="s">
        <v>181</v>
      </c>
      <c r="D182" s="146">
        <v>1633.915</v>
      </c>
      <c r="E182" s="146">
        <v>1376</v>
      </c>
      <c r="F182" s="146">
        <v>1376</v>
      </c>
    </row>
    <row r="183" spans="1:6" ht="24">
      <c r="A183" s="12" t="s">
        <v>504</v>
      </c>
      <c r="B183" s="31" t="s">
        <v>261</v>
      </c>
      <c r="C183" s="51" t="s">
        <v>676</v>
      </c>
      <c r="D183" s="146">
        <f>D184</f>
        <v>151.864</v>
      </c>
      <c r="E183" s="146">
        <f>E184</f>
        <v>173</v>
      </c>
      <c r="F183" s="146">
        <f>F184</f>
        <v>173</v>
      </c>
    </row>
    <row r="184" spans="1:6">
      <c r="A184" s="12" t="s">
        <v>504</v>
      </c>
      <c r="B184" s="22" t="s">
        <v>263</v>
      </c>
      <c r="C184" s="50" t="s">
        <v>673</v>
      </c>
      <c r="D184" s="146">
        <v>151.864</v>
      </c>
      <c r="E184" s="146">
        <v>173</v>
      </c>
      <c r="F184" s="146">
        <v>173</v>
      </c>
    </row>
    <row r="185" spans="1:6" ht="48">
      <c r="A185" s="12" t="s">
        <v>505</v>
      </c>
      <c r="B185" s="32"/>
      <c r="C185" s="52" t="s">
        <v>529</v>
      </c>
      <c r="D185" s="146">
        <f>D186</f>
        <v>2455.79</v>
      </c>
      <c r="E185" s="146">
        <f>E186</f>
        <v>2448</v>
      </c>
      <c r="F185" s="146">
        <f>F186</f>
        <v>2448</v>
      </c>
    </row>
    <row r="186" spans="1:6" ht="60">
      <c r="A186" s="12" t="s">
        <v>505</v>
      </c>
      <c r="B186" s="31" t="s">
        <v>565</v>
      </c>
      <c r="C186" s="51" t="s">
        <v>566</v>
      </c>
      <c r="D186" s="146">
        <f>D187+D188+D189</f>
        <v>2455.79</v>
      </c>
      <c r="E186" s="146">
        <f>E187+E188+E189</f>
        <v>2448</v>
      </c>
      <c r="F186" s="146">
        <f>F187+F188+F189</f>
        <v>2448</v>
      </c>
    </row>
    <row r="187" spans="1:6" ht="24">
      <c r="A187" s="12" t="s">
        <v>505</v>
      </c>
      <c r="B187" s="32" t="s">
        <v>567</v>
      </c>
      <c r="C187" s="52" t="s">
        <v>179</v>
      </c>
      <c r="D187" s="146">
        <v>1529.731</v>
      </c>
      <c r="E187" s="146">
        <v>1530</v>
      </c>
      <c r="F187" s="146">
        <v>1530</v>
      </c>
    </row>
    <row r="188" spans="1:6" ht="24">
      <c r="A188" s="12" t="s">
        <v>505</v>
      </c>
      <c r="B188" s="32" t="s">
        <v>568</v>
      </c>
      <c r="C188" s="52" t="s">
        <v>569</v>
      </c>
      <c r="D188" s="146">
        <v>356.43599999999998</v>
      </c>
      <c r="E188" s="146">
        <v>350</v>
      </c>
      <c r="F188" s="146">
        <v>350</v>
      </c>
    </row>
    <row r="189" spans="1:6" ht="48">
      <c r="A189" s="12" t="s">
        <v>505</v>
      </c>
      <c r="B189" s="32">
        <v>129</v>
      </c>
      <c r="C189" s="52" t="s">
        <v>181</v>
      </c>
      <c r="D189" s="146">
        <v>569.62300000000005</v>
      </c>
      <c r="E189" s="146">
        <v>568</v>
      </c>
      <c r="F189" s="146">
        <v>568</v>
      </c>
    </row>
    <row r="190" spans="1:6" ht="24">
      <c r="A190" s="12" t="s">
        <v>506</v>
      </c>
      <c r="B190" s="22"/>
      <c r="C190" s="50" t="s">
        <v>225</v>
      </c>
      <c r="D190" s="146">
        <f t="shared" ref="D190:F191" si="47">D191</f>
        <v>162.66</v>
      </c>
      <c r="E190" s="146">
        <f t="shared" si="47"/>
        <v>330</v>
      </c>
      <c r="F190" s="146">
        <f t="shared" si="47"/>
        <v>330</v>
      </c>
    </row>
    <row r="191" spans="1:6" ht="24">
      <c r="A191" s="12" t="s">
        <v>506</v>
      </c>
      <c r="B191" s="31" t="s">
        <v>261</v>
      </c>
      <c r="C191" s="51" t="s">
        <v>676</v>
      </c>
      <c r="D191" s="146">
        <f t="shared" si="47"/>
        <v>162.66</v>
      </c>
      <c r="E191" s="146">
        <f t="shared" si="47"/>
        <v>330</v>
      </c>
      <c r="F191" s="146">
        <f t="shared" si="47"/>
        <v>330</v>
      </c>
    </row>
    <row r="192" spans="1:6">
      <c r="A192" s="12" t="s">
        <v>506</v>
      </c>
      <c r="B192" s="22" t="s">
        <v>263</v>
      </c>
      <c r="C192" s="50" t="s">
        <v>673</v>
      </c>
      <c r="D192" s="146">
        <v>162.66</v>
      </c>
      <c r="E192" s="146">
        <v>330</v>
      </c>
      <c r="F192" s="146">
        <v>330</v>
      </c>
    </row>
    <row r="193" spans="1:6" ht="36">
      <c r="A193" s="12" t="s">
        <v>380</v>
      </c>
      <c r="B193" s="22"/>
      <c r="C193" s="50" t="s">
        <v>210</v>
      </c>
      <c r="D193" s="146">
        <f t="shared" ref="D193:F194" si="48">D194</f>
        <v>2100</v>
      </c>
      <c r="E193" s="146">
        <f t="shared" si="48"/>
        <v>0</v>
      </c>
      <c r="F193" s="146">
        <f t="shared" si="48"/>
        <v>0</v>
      </c>
    </row>
    <row r="194" spans="1:6" ht="36">
      <c r="A194" s="12" t="s">
        <v>380</v>
      </c>
      <c r="B194" s="34" t="s">
        <v>301</v>
      </c>
      <c r="C194" s="51" t="s">
        <v>674</v>
      </c>
      <c r="D194" s="146">
        <f t="shared" si="48"/>
        <v>2100</v>
      </c>
      <c r="E194" s="146">
        <f t="shared" si="48"/>
        <v>0</v>
      </c>
      <c r="F194" s="146">
        <f t="shared" si="48"/>
        <v>0</v>
      </c>
    </row>
    <row r="195" spans="1:6">
      <c r="A195" s="12" t="s">
        <v>380</v>
      </c>
      <c r="B195" s="22">
        <v>612</v>
      </c>
      <c r="C195" s="50" t="s">
        <v>552</v>
      </c>
      <c r="D195" s="146">
        <v>2100</v>
      </c>
      <c r="E195" s="146">
        <v>0</v>
      </c>
      <c r="F195" s="146">
        <v>0</v>
      </c>
    </row>
    <row r="196" spans="1:6" ht="36">
      <c r="A196" s="12" t="s">
        <v>317</v>
      </c>
      <c r="B196" s="22"/>
      <c r="C196" s="50" t="s">
        <v>116</v>
      </c>
      <c r="D196" s="146">
        <f t="shared" ref="D196:F197" si="49">D197</f>
        <v>516.67700000000002</v>
      </c>
      <c r="E196" s="146">
        <f t="shared" si="49"/>
        <v>420</v>
      </c>
      <c r="F196" s="146">
        <f t="shared" si="49"/>
        <v>420</v>
      </c>
    </row>
    <row r="197" spans="1:6" ht="24">
      <c r="A197" s="12" t="s">
        <v>317</v>
      </c>
      <c r="B197" s="31" t="s">
        <v>573</v>
      </c>
      <c r="C197" s="51" t="s">
        <v>14</v>
      </c>
      <c r="D197" s="146">
        <f t="shared" si="49"/>
        <v>516.67700000000002</v>
      </c>
      <c r="E197" s="146">
        <f t="shared" si="49"/>
        <v>420</v>
      </c>
      <c r="F197" s="146">
        <f t="shared" si="49"/>
        <v>420</v>
      </c>
    </row>
    <row r="198" spans="1:6" ht="36">
      <c r="A198" s="12" t="s">
        <v>317</v>
      </c>
      <c r="B198" s="22">
        <v>313</v>
      </c>
      <c r="C198" s="50" t="s">
        <v>65</v>
      </c>
      <c r="D198" s="146">
        <v>516.67700000000002</v>
      </c>
      <c r="E198" s="146">
        <v>420</v>
      </c>
      <c r="F198" s="146">
        <v>420</v>
      </c>
    </row>
    <row r="199" spans="1:6" ht="36">
      <c r="A199" s="106" t="s">
        <v>136</v>
      </c>
      <c r="B199" s="108"/>
      <c r="C199" s="107" t="s">
        <v>693</v>
      </c>
      <c r="D199" s="145">
        <f>D200+D271</f>
        <v>83211.561000000002</v>
      </c>
      <c r="E199" s="145">
        <f t="shared" ref="E199:F199" si="50">E200+E271</f>
        <v>44866</v>
      </c>
      <c r="F199" s="145">
        <f t="shared" si="50"/>
        <v>44866</v>
      </c>
    </row>
    <row r="200" spans="1:6" ht="24">
      <c r="A200" s="12" t="s">
        <v>137</v>
      </c>
      <c r="B200" s="22"/>
      <c r="C200" s="50" t="s">
        <v>349</v>
      </c>
      <c r="D200" s="141">
        <f>D201+D227+D241+D267</f>
        <v>82691.561000000002</v>
      </c>
      <c r="E200" s="141">
        <f>E201+E227+E241+E267</f>
        <v>44346</v>
      </c>
      <c r="F200" s="141">
        <f t="shared" ref="F200" si="51">F201+F227+F241+F267</f>
        <v>44346</v>
      </c>
    </row>
    <row r="201" spans="1:6" ht="24">
      <c r="A201" s="12" t="s">
        <v>138</v>
      </c>
      <c r="B201" s="22"/>
      <c r="C201" s="50" t="s">
        <v>162</v>
      </c>
      <c r="D201" s="141">
        <f>D202+D210+D213+D216+D219+D224+D207</f>
        <v>12645.079</v>
      </c>
      <c r="E201" s="141">
        <f t="shared" ref="E201:F201" si="52">E202+E210+E213+E216+E219+E224+E207</f>
        <v>5063</v>
      </c>
      <c r="F201" s="141">
        <f t="shared" si="52"/>
        <v>5063</v>
      </c>
    </row>
    <row r="202" spans="1:6" ht="36">
      <c r="A202" s="12" t="s">
        <v>508</v>
      </c>
      <c r="B202" s="31"/>
      <c r="C202" s="51" t="s">
        <v>342</v>
      </c>
      <c r="D202" s="141">
        <f>D205+D203</f>
        <v>5101.1080000000002</v>
      </c>
      <c r="E202" s="141">
        <f>E205</f>
        <v>5013</v>
      </c>
      <c r="F202" s="141">
        <f>F205</f>
        <v>5013</v>
      </c>
    </row>
    <row r="203" spans="1:6" ht="24">
      <c r="A203" s="12" t="s">
        <v>508</v>
      </c>
      <c r="B203" s="31" t="s">
        <v>261</v>
      </c>
      <c r="C203" s="51" t="s">
        <v>676</v>
      </c>
      <c r="D203" s="141">
        <f>D204</f>
        <v>1.3</v>
      </c>
      <c r="E203" s="141">
        <f t="shared" ref="E203:F203" si="53">E204</f>
        <v>0</v>
      </c>
      <c r="F203" s="141">
        <f t="shared" si="53"/>
        <v>0</v>
      </c>
    </row>
    <row r="204" spans="1:6">
      <c r="A204" s="12" t="s">
        <v>508</v>
      </c>
      <c r="B204" s="22" t="s">
        <v>263</v>
      </c>
      <c r="C204" s="50" t="s">
        <v>673</v>
      </c>
      <c r="D204" s="141">
        <v>1.3</v>
      </c>
      <c r="E204" s="141">
        <v>0</v>
      </c>
      <c r="F204" s="141">
        <v>0</v>
      </c>
    </row>
    <row r="205" spans="1:6" ht="36">
      <c r="A205" s="12" t="s">
        <v>508</v>
      </c>
      <c r="B205" s="34" t="s">
        <v>301</v>
      </c>
      <c r="C205" s="51" t="s">
        <v>674</v>
      </c>
      <c r="D205" s="141">
        <f t="shared" ref="D205" si="54">D206</f>
        <v>5099.808</v>
      </c>
      <c r="E205" s="141">
        <f t="shared" ref="E205:F205" si="55">E206</f>
        <v>5013</v>
      </c>
      <c r="F205" s="141">
        <f t="shared" si="55"/>
        <v>5013</v>
      </c>
    </row>
    <row r="206" spans="1:6" ht="60">
      <c r="A206" s="12" t="s">
        <v>508</v>
      </c>
      <c r="B206" s="22" t="s">
        <v>304</v>
      </c>
      <c r="C206" s="50" t="s">
        <v>643</v>
      </c>
      <c r="D206" s="141">
        <v>5099.808</v>
      </c>
      <c r="E206" s="141">
        <v>5013</v>
      </c>
      <c r="F206" s="141">
        <v>5013</v>
      </c>
    </row>
    <row r="207" spans="1:6" ht="24">
      <c r="A207" s="12" t="s">
        <v>509</v>
      </c>
      <c r="B207" s="22"/>
      <c r="C207" s="50" t="s">
        <v>785</v>
      </c>
      <c r="D207" s="141">
        <f>D208</f>
        <v>88.677999999999997</v>
      </c>
      <c r="E207" s="141">
        <f t="shared" ref="E207:F208" si="56">E208</f>
        <v>0</v>
      </c>
      <c r="F207" s="141">
        <f t="shared" si="56"/>
        <v>0</v>
      </c>
    </row>
    <row r="208" spans="1:6" ht="36">
      <c r="A208" s="12" t="s">
        <v>509</v>
      </c>
      <c r="B208" s="34" t="s">
        <v>301</v>
      </c>
      <c r="C208" s="51" t="s">
        <v>674</v>
      </c>
      <c r="D208" s="141">
        <f>D209</f>
        <v>88.677999999999997</v>
      </c>
      <c r="E208" s="141">
        <f t="shared" si="56"/>
        <v>0</v>
      </c>
      <c r="F208" s="141">
        <f t="shared" si="56"/>
        <v>0</v>
      </c>
    </row>
    <row r="209" spans="1:6">
      <c r="A209" s="12" t="s">
        <v>509</v>
      </c>
      <c r="B209" s="22">
        <v>612</v>
      </c>
      <c r="C209" s="50" t="s">
        <v>552</v>
      </c>
      <c r="D209" s="141">
        <v>88.677999999999997</v>
      </c>
      <c r="E209" s="141">
        <v>0</v>
      </c>
      <c r="F209" s="141">
        <v>0</v>
      </c>
    </row>
    <row r="210" spans="1:6" ht="24">
      <c r="A210" s="12" t="s">
        <v>510</v>
      </c>
      <c r="B210" s="22"/>
      <c r="C210" s="50" t="s">
        <v>532</v>
      </c>
      <c r="D210" s="141">
        <f t="shared" ref="D210:D211" si="57">D211</f>
        <v>1703.7470000000001</v>
      </c>
      <c r="E210" s="141">
        <f t="shared" ref="E210:F211" si="58">E211</f>
        <v>0</v>
      </c>
      <c r="F210" s="141">
        <f t="shared" si="58"/>
        <v>0</v>
      </c>
    </row>
    <row r="211" spans="1:6" ht="36">
      <c r="A211" s="12" t="s">
        <v>510</v>
      </c>
      <c r="B211" s="34" t="s">
        <v>301</v>
      </c>
      <c r="C211" s="51" t="s">
        <v>674</v>
      </c>
      <c r="D211" s="141">
        <f t="shared" si="57"/>
        <v>1703.7470000000001</v>
      </c>
      <c r="E211" s="141">
        <f t="shared" si="58"/>
        <v>0</v>
      </c>
      <c r="F211" s="141">
        <f t="shared" si="58"/>
        <v>0</v>
      </c>
    </row>
    <row r="212" spans="1:6">
      <c r="A212" s="12" t="s">
        <v>510</v>
      </c>
      <c r="B212" s="22">
        <v>612</v>
      </c>
      <c r="C212" s="50" t="s">
        <v>552</v>
      </c>
      <c r="D212" s="141">
        <v>1703.7470000000001</v>
      </c>
      <c r="E212" s="141">
        <v>0</v>
      </c>
      <c r="F212" s="141">
        <v>0</v>
      </c>
    </row>
    <row r="213" spans="1:6" ht="36">
      <c r="A213" s="12" t="s">
        <v>703</v>
      </c>
      <c r="B213" s="22"/>
      <c r="C213" s="50" t="s">
        <v>661</v>
      </c>
      <c r="D213" s="141">
        <f t="shared" ref="D213:F214" si="59">D214</f>
        <v>0</v>
      </c>
      <c r="E213" s="141">
        <f t="shared" si="59"/>
        <v>50</v>
      </c>
      <c r="F213" s="141">
        <f t="shared" si="59"/>
        <v>50</v>
      </c>
    </row>
    <row r="214" spans="1:6" ht="36">
      <c r="A214" s="12" t="s">
        <v>703</v>
      </c>
      <c r="B214" s="34" t="s">
        <v>301</v>
      </c>
      <c r="C214" s="51" t="s">
        <v>674</v>
      </c>
      <c r="D214" s="141">
        <f t="shared" si="59"/>
        <v>0</v>
      </c>
      <c r="E214" s="141">
        <f t="shared" si="59"/>
        <v>50</v>
      </c>
      <c r="F214" s="141">
        <f t="shared" si="59"/>
        <v>50</v>
      </c>
    </row>
    <row r="215" spans="1:6">
      <c r="A215" s="12" t="s">
        <v>703</v>
      </c>
      <c r="B215" s="22">
        <v>612</v>
      </c>
      <c r="C215" s="50" t="s">
        <v>552</v>
      </c>
      <c r="D215" s="141">
        <v>0</v>
      </c>
      <c r="E215" s="141">
        <v>50</v>
      </c>
      <c r="F215" s="141">
        <v>50</v>
      </c>
    </row>
    <row r="216" spans="1:6" ht="36">
      <c r="A216" s="12" t="s">
        <v>738</v>
      </c>
      <c r="B216" s="22"/>
      <c r="C216" s="50" t="s">
        <v>652</v>
      </c>
      <c r="D216" s="141">
        <f>D217</f>
        <v>50</v>
      </c>
      <c r="E216" s="141">
        <v>0</v>
      </c>
      <c r="F216" s="141">
        <v>0</v>
      </c>
    </row>
    <row r="217" spans="1:6" ht="48">
      <c r="A217" s="12" t="s">
        <v>738</v>
      </c>
      <c r="B217" s="31" t="s">
        <v>301</v>
      </c>
      <c r="C217" s="51" t="s">
        <v>302</v>
      </c>
      <c r="D217" s="141">
        <f>D218</f>
        <v>50</v>
      </c>
      <c r="E217" s="141">
        <v>0</v>
      </c>
      <c r="F217" s="141">
        <v>0</v>
      </c>
    </row>
    <row r="218" spans="1:6">
      <c r="A218" s="12" t="s">
        <v>738</v>
      </c>
      <c r="B218" s="22">
        <v>612</v>
      </c>
      <c r="C218" s="50" t="s">
        <v>552</v>
      </c>
      <c r="D218" s="141">
        <v>50</v>
      </c>
      <c r="E218" s="141">
        <v>0</v>
      </c>
      <c r="F218" s="141">
        <v>0</v>
      </c>
    </row>
    <row r="219" spans="1:6" ht="36">
      <c r="A219" s="12" t="s">
        <v>219</v>
      </c>
      <c r="B219" s="22"/>
      <c r="C219" s="50" t="s">
        <v>743</v>
      </c>
      <c r="D219" s="141">
        <f>D220+D222</f>
        <v>5644.3789999999999</v>
      </c>
      <c r="E219" s="141">
        <v>0</v>
      </c>
      <c r="F219" s="141">
        <v>0</v>
      </c>
    </row>
    <row r="220" spans="1:6">
      <c r="A220" s="12" t="s">
        <v>219</v>
      </c>
      <c r="B220" s="22">
        <v>500</v>
      </c>
      <c r="C220" s="50" t="s">
        <v>310</v>
      </c>
      <c r="D220" s="141">
        <f>D221</f>
        <v>4093.7260000000001</v>
      </c>
      <c r="E220" s="141">
        <v>0</v>
      </c>
      <c r="F220" s="141">
        <v>0</v>
      </c>
    </row>
    <row r="221" spans="1:6">
      <c r="A221" s="12" t="s">
        <v>219</v>
      </c>
      <c r="B221" s="27" t="s">
        <v>311</v>
      </c>
      <c r="C221" s="60" t="s">
        <v>312</v>
      </c>
      <c r="D221" s="141">
        <v>4093.7260000000001</v>
      </c>
      <c r="E221" s="141">
        <v>0</v>
      </c>
      <c r="F221" s="141">
        <v>0</v>
      </c>
    </row>
    <row r="222" spans="1:6" ht="48">
      <c r="A222" s="12" t="s">
        <v>219</v>
      </c>
      <c r="B222" s="31" t="s">
        <v>301</v>
      </c>
      <c r="C222" s="51" t="s">
        <v>302</v>
      </c>
      <c r="D222" s="141">
        <f>D223</f>
        <v>1550.653</v>
      </c>
      <c r="E222" s="141">
        <v>0</v>
      </c>
      <c r="F222" s="141">
        <v>0</v>
      </c>
    </row>
    <row r="223" spans="1:6" ht="60">
      <c r="A223" s="12" t="s">
        <v>219</v>
      </c>
      <c r="B223" s="22" t="s">
        <v>304</v>
      </c>
      <c r="C223" s="50" t="s">
        <v>643</v>
      </c>
      <c r="D223" s="141">
        <v>1550.653</v>
      </c>
      <c r="E223" s="141">
        <v>0</v>
      </c>
      <c r="F223" s="141">
        <v>0</v>
      </c>
    </row>
    <row r="224" spans="1:6" ht="36">
      <c r="A224" s="12" t="s">
        <v>216</v>
      </c>
      <c r="B224" s="22"/>
      <c r="C224" s="50" t="s">
        <v>217</v>
      </c>
      <c r="D224" s="141">
        <f>D225</f>
        <v>57.167000000000002</v>
      </c>
      <c r="E224" s="141">
        <v>0</v>
      </c>
      <c r="F224" s="141">
        <v>0</v>
      </c>
    </row>
    <row r="225" spans="1:6" ht="48">
      <c r="A225" s="12" t="s">
        <v>216</v>
      </c>
      <c r="B225" s="31" t="s">
        <v>301</v>
      </c>
      <c r="C225" s="51" t="s">
        <v>302</v>
      </c>
      <c r="D225" s="141">
        <f>D226</f>
        <v>57.167000000000002</v>
      </c>
      <c r="E225" s="141">
        <v>0</v>
      </c>
      <c r="F225" s="141">
        <v>0</v>
      </c>
    </row>
    <row r="226" spans="1:6" ht="60">
      <c r="A226" s="12" t="s">
        <v>216</v>
      </c>
      <c r="B226" s="22" t="s">
        <v>304</v>
      </c>
      <c r="C226" s="50" t="s">
        <v>643</v>
      </c>
      <c r="D226" s="141">
        <v>57.167000000000002</v>
      </c>
      <c r="E226" s="141">
        <v>0</v>
      </c>
      <c r="F226" s="141">
        <v>0</v>
      </c>
    </row>
    <row r="227" spans="1:6">
      <c r="A227" s="12" t="s">
        <v>190</v>
      </c>
      <c r="B227" s="22"/>
      <c r="C227" s="50" t="s">
        <v>163</v>
      </c>
      <c r="D227" s="141">
        <f>D228+D233+D238</f>
        <v>30936.420999999998</v>
      </c>
      <c r="E227" s="141">
        <f t="shared" ref="E227:F227" si="60">E228+E233+E238</f>
        <v>11248</v>
      </c>
      <c r="F227" s="141">
        <f t="shared" si="60"/>
        <v>11248</v>
      </c>
    </row>
    <row r="228" spans="1:6" ht="36">
      <c r="A228" s="12" t="s">
        <v>511</v>
      </c>
      <c r="B228" s="22"/>
      <c r="C228" s="52" t="s">
        <v>233</v>
      </c>
      <c r="D228" s="141">
        <f>D231+D229</f>
        <v>11161.726999999999</v>
      </c>
      <c r="E228" s="141">
        <f>E231</f>
        <v>11248</v>
      </c>
      <c r="F228" s="141">
        <f>F231</f>
        <v>11248</v>
      </c>
    </row>
    <row r="229" spans="1:6" ht="24">
      <c r="A229" s="12" t="s">
        <v>511</v>
      </c>
      <c r="B229" s="31" t="s">
        <v>261</v>
      </c>
      <c r="C229" s="51" t="s">
        <v>676</v>
      </c>
      <c r="D229" s="141">
        <f>D230</f>
        <v>1.3</v>
      </c>
      <c r="E229" s="141">
        <f t="shared" ref="E229:F229" si="61">E230</f>
        <v>0</v>
      </c>
      <c r="F229" s="141">
        <f t="shared" si="61"/>
        <v>0</v>
      </c>
    </row>
    <row r="230" spans="1:6">
      <c r="A230" s="12" t="s">
        <v>511</v>
      </c>
      <c r="B230" s="22" t="s">
        <v>263</v>
      </c>
      <c r="C230" s="50" t="s">
        <v>673</v>
      </c>
      <c r="D230" s="141">
        <v>1.3</v>
      </c>
      <c r="E230" s="141">
        <v>0</v>
      </c>
      <c r="F230" s="141">
        <v>0</v>
      </c>
    </row>
    <row r="231" spans="1:6" ht="36">
      <c r="A231" s="12" t="s">
        <v>511</v>
      </c>
      <c r="B231" s="34" t="s">
        <v>301</v>
      </c>
      <c r="C231" s="51" t="s">
        <v>674</v>
      </c>
      <c r="D231" s="141">
        <f t="shared" ref="D231" si="62">D232</f>
        <v>11160.427</v>
      </c>
      <c r="E231" s="141">
        <f t="shared" ref="E231:F231" si="63">E232</f>
        <v>11248</v>
      </c>
      <c r="F231" s="141">
        <f t="shared" si="63"/>
        <v>11248</v>
      </c>
    </row>
    <row r="232" spans="1:6" ht="60">
      <c r="A232" s="12" t="s">
        <v>511</v>
      </c>
      <c r="B232" s="22" t="s">
        <v>304</v>
      </c>
      <c r="C232" s="50" t="s">
        <v>643</v>
      </c>
      <c r="D232" s="141">
        <v>11160.427</v>
      </c>
      <c r="E232" s="141">
        <v>11248</v>
      </c>
      <c r="F232" s="141">
        <v>11248</v>
      </c>
    </row>
    <row r="233" spans="1:6" ht="36">
      <c r="A233" s="12" t="s">
        <v>220</v>
      </c>
      <c r="B233" s="22"/>
      <c r="C233" s="50" t="s">
        <v>223</v>
      </c>
      <c r="D233" s="141">
        <f>D234+D236</f>
        <v>19579.620999999999</v>
      </c>
      <c r="E233" s="141">
        <v>0</v>
      </c>
      <c r="F233" s="141">
        <v>0</v>
      </c>
    </row>
    <row r="234" spans="1:6">
      <c r="A234" s="12" t="s">
        <v>220</v>
      </c>
      <c r="B234" s="22">
        <v>500</v>
      </c>
      <c r="C234" s="50" t="s">
        <v>310</v>
      </c>
      <c r="D234" s="141">
        <f>D235</f>
        <v>15505.061</v>
      </c>
      <c r="E234" s="141">
        <v>0</v>
      </c>
      <c r="F234" s="141">
        <v>0</v>
      </c>
    </row>
    <row r="235" spans="1:6">
      <c r="A235" s="12" t="s">
        <v>220</v>
      </c>
      <c r="B235" s="27" t="s">
        <v>311</v>
      </c>
      <c r="C235" s="60" t="s">
        <v>312</v>
      </c>
      <c r="D235" s="141">
        <v>15505.061</v>
      </c>
      <c r="E235" s="141">
        <v>0</v>
      </c>
      <c r="F235" s="141">
        <v>0</v>
      </c>
    </row>
    <row r="236" spans="1:6" ht="48">
      <c r="A236" s="12" t="s">
        <v>220</v>
      </c>
      <c r="B236" s="31" t="s">
        <v>301</v>
      </c>
      <c r="C236" s="51" t="s">
        <v>302</v>
      </c>
      <c r="D236" s="141">
        <f>D237</f>
        <v>4074.56</v>
      </c>
      <c r="E236" s="141">
        <v>0</v>
      </c>
      <c r="F236" s="141">
        <v>0</v>
      </c>
    </row>
    <row r="237" spans="1:6" ht="60">
      <c r="A237" s="12" t="s">
        <v>220</v>
      </c>
      <c r="B237" s="22" t="s">
        <v>304</v>
      </c>
      <c r="C237" s="50" t="s">
        <v>643</v>
      </c>
      <c r="D237" s="141">
        <v>4074.56</v>
      </c>
      <c r="E237" s="141">
        <v>0</v>
      </c>
      <c r="F237" s="141">
        <v>0</v>
      </c>
    </row>
    <row r="238" spans="1:6" ht="36">
      <c r="A238" s="12" t="s">
        <v>221</v>
      </c>
      <c r="B238" s="22"/>
      <c r="C238" s="50" t="s">
        <v>222</v>
      </c>
      <c r="D238" s="141">
        <f>D239</f>
        <v>195.07300000000001</v>
      </c>
      <c r="E238" s="141">
        <v>0</v>
      </c>
      <c r="F238" s="141">
        <v>0</v>
      </c>
    </row>
    <row r="239" spans="1:6" ht="48">
      <c r="A239" s="12" t="s">
        <v>221</v>
      </c>
      <c r="B239" s="31" t="s">
        <v>301</v>
      </c>
      <c r="C239" s="51" t="s">
        <v>302</v>
      </c>
      <c r="D239" s="141">
        <f>D240</f>
        <v>195.07300000000001</v>
      </c>
      <c r="E239" s="141">
        <v>0</v>
      </c>
      <c r="F239" s="141">
        <v>0</v>
      </c>
    </row>
    <row r="240" spans="1:6" ht="60">
      <c r="A240" s="12" t="s">
        <v>221</v>
      </c>
      <c r="B240" s="22" t="s">
        <v>304</v>
      </c>
      <c r="C240" s="50" t="s">
        <v>643</v>
      </c>
      <c r="D240" s="141">
        <v>195.07300000000001</v>
      </c>
      <c r="E240" s="141">
        <v>0</v>
      </c>
      <c r="F240" s="141">
        <v>0</v>
      </c>
    </row>
    <row r="241" spans="1:6" ht="24">
      <c r="A241" s="12" t="s">
        <v>39</v>
      </c>
      <c r="B241" s="22"/>
      <c r="C241" s="50" t="s">
        <v>350</v>
      </c>
      <c r="D241" s="146">
        <f>D242+D251+D255+D259+D263+D248</f>
        <v>35260.481000000007</v>
      </c>
      <c r="E241" s="146">
        <f t="shared" ref="E241:F241" si="64">E242+E251+E255+E259+E263+E248</f>
        <v>26873</v>
      </c>
      <c r="F241" s="146">
        <f t="shared" si="64"/>
        <v>26873</v>
      </c>
    </row>
    <row r="242" spans="1:6" ht="24">
      <c r="A242" s="12" t="s">
        <v>490</v>
      </c>
      <c r="B242" s="22"/>
      <c r="C242" s="50" t="s">
        <v>392</v>
      </c>
      <c r="D242" s="146">
        <f>D245+D243</f>
        <v>27420.654999999999</v>
      </c>
      <c r="E242" s="146">
        <f>E245</f>
        <v>26848</v>
      </c>
      <c r="F242" s="146">
        <f>F245</f>
        <v>26848</v>
      </c>
    </row>
    <row r="243" spans="1:6" ht="24">
      <c r="A243" s="12" t="s">
        <v>490</v>
      </c>
      <c r="B243" s="31" t="s">
        <v>261</v>
      </c>
      <c r="C243" s="51" t="s">
        <v>676</v>
      </c>
      <c r="D243" s="146">
        <f>D244</f>
        <v>6.5</v>
      </c>
      <c r="E243" s="146">
        <f>E244</f>
        <v>0</v>
      </c>
      <c r="F243" s="146">
        <f>F244</f>
        <v>0</v>
      </c>
    </row>
    <row r="244" spans="1:6">
      <c r="A244" s="12" t="s">
        <v>490</v>
      </c>
      <c r="B244" s="22" t="s">
        <v>263</v>
      </c>
      <c r="C244" s="50" t="s">
        <v>673</v>
      </c>
      <c r="D244" s="146">
        <v>6.5</v>
      </c>
      <c r="E244" s="146">
        <v>0</v>
      </c>
      <c r="F244" s="146">
        <v>0</v>
      </c>
    </row>
    <row r="245" spans="1:6" ht="36">
      <c r="A245" s="12" t="s">
        <v>490</v>
      </c>
      <c r="B245" s="34" t="s">
        <v>301</v>
      </c>
      <c r="C245" s="51" t="s">
        <v>674</v>
      </c>
      <c r="D245" s="146">
        <f>D246+D247</f>
        <v>27414.154999999999</v>
      </c>
      <c r="E245" s="146">
        <f>E246+E247</f>
        <v>26848</v>
      </c>
      <c r="F245" s="146">
        <f>F246+F247</f>
        <v>26848</v>
      </c>
    </row>
    <row r="246" spans="1:6" ht="60">
      <c r="A246" s="12" t="s">
        <v>490</v>
      </c>
      <c r="B246" s="22" t="s">
        <v>304</v>
      </c>
      <c r="C246" s="50" t="s">
        <v>643</v>
      </c>
      <c r="D246" s="146">
        <v>15389.942999999999</v>
      </c>
      <c r="E246" s="146">
        <v>14560</v>
      </c>
      <c r="F246" s="146">
        <v>14560</v>
      </c>
    </row>
    <row r="247" spans="1:6" ht="60">
      <c r="A247" s="12" t="s">
        <v>490</v>
      </c>
      <c r="B247" s="22" t="s">
        <v>306</v>
      </c>
      <c r="C247" s="50" t="s">
        <v>642</v>
      </c>
      <c r="D247" s="146">
        <v>12024.212</v>
      </c>
      <c r="E247" s="146">
        <v>12288</v>
      </c>
      <c r="F247" s="146">
        <v>12288</v>
      </c>
    </row>
    <row r="248" spans="1:6" ht="24">
      <c r="A248" s="12" t="s">
        <v>52</v>
      </c>
      <c r="B248" s="32"/>
      <c r="C248" s="50" t="s">
        <v>363</v>
      </c>
      <c r="D248" s="146">
        <f t="shared" ref="D248:F249" si="65">D249</f>
        <v>18.79</v>
      </c>
      <c r="E248" s="146">
        <f t="shared" si="65"/>
        <v>25</v>
      </c>
      <c r="F248" s="146">
        <f t="shared" si="65"/>
        <v>25</v>
      </c>
    </row>
    <row r="249" spans="1:6" ht="36">
      <c r="A249" s="12" t="s">
        <v>52</v>
      </c>
      <c r="B249" s="31" t="s">
        <v>301</v>
      </c>
      <c r="C249" s="51" t="s">
        <v>674</v>
      </c>
      <c r="D249" s="146">
        <f>D250</f>
        <v>18.79</v>
      </c>
      <c r="E249" s="146">
        <f t="shared" si="65"/>
        <v>25</v>
      </c>
      <c r="F249" s="146">
        <f t="shared" si="65"/>
        <v>25</v>
      </c>
    </row>
    <row r="250" spans="1:6" ht="48">
      <c r="A250" s="12" t="s">
        <v>52</v>
      </c>
      <c r="B250" s="22" t="s">
        <v>304</v>
      </c>
      <c r="C250" s="50" t="s">
        <v>305</v>
      </c>
      <c r="D250" s="146">
        <v>18.79</v>
      </c>
      <c r="E250" s="146">
        <v>25</v>
      </c>
      <c r="F250" s="146">
        <v>25</v>
      </c>
    </row>
    <row r="251" spans="1:6" ht="36">
      <c r="A251" s="12" t="s">
        <v>364</v>
      </c>
      <c r="B251" s="22"/>
      <c r="C251" s="50" t="s">
        <v>365</v>
      </c>
      <c r="D251" s="146">
        <f>D252+D254</f>
        <v>6963.982</v>
      </c>
      <c r="E251" s="146">
        <v>0</v>
      </c>
      <c r="F251" s="146">
        <v>0</v>
      </c>
    </row>
    <row r="252" spans="1:6" ht="48">
      <c r="A252" s="12" t="s">
        <v>364</v>
      </c>
      <c r="B252" s="31" t="s">
        <v>301</v>
      </c>
      <c r="C252" s="51" t="s">
        <v>302</v>
      </c>
      <c r="D252" s="146">
        <f>D253</f>
        <v>4130.2340000000004</v>
      </c>
      <c r="E252" s="146">
        <v>0</v>
      </c>
      <c r="F252" s="146">
        <v>0</v>
      </c>
    </row>
    <row r="253" spans="1:6" ht="60">
      <c r="A253" s="12" t="s">
        <v>364</v>
      </c>
      <c r="B253" s="22" t="s">
        <v>304</v>
      </c>
      <c r="C253" s="50" t="s">
        <v>643</v>
      </c>
      <c r="D253" s="146">
        <v>4130.2340000000004</v>
      </c>
      <c r="E253" s="146">
        <v>0</v>
      </c>
      <c r="F253" s="146">
        <v>0</v>
      </c>
    </row>
    <row r="254" spans="1:6" ht="60">
      <c r="A254" s="12" t="s">
        <v>364</v>
      </c>
      <c r="B254" s="22" t="s">
        <v>306</v>
      </c>
      <c r="C254" s="50" t="s">
        <v>642</v>
      </c>
      <c r="D254" s="146">
        <v>2833.748</v>
      </c>
      <c r="E254" s="146">
        <v>0</v>
      </c>
      <c r="F254" s="146">
        <v>0</v>
      </c>
    </row>
    <row r="255" spans="1:6" ht="48">
      <c r="A255" s="12" t="s">
        <v>367</v>
      </c>
      <c r="B255" s="22"/>
      <c r="C255" s="50" t="s">
        <v>366</v>
      </c>
      <c r="D255" s="146">
        <f>D256</f>
        <v>69.753999999999991</v>
      </c>
      <c r="E255" s="146">
        <v>0</v>
      </c>
      <c r="F255" s="146">
        <v>0</v>
      </c>
    </row>
    <row r="256" spans="1:6" ht="48">
      <c r="A256" s="12" t="s">
        <v>367</v>
      </c>
      <c r="B256" s="31" t="s">
        <v>301</v>
      </c>
      <c r="C256" s="51" t="s">
        <v>302</v>
      </c>
      <c r="D256" s="146">
        <f>D257+D258</f>
        <v>69.753999999999991</v>
      </c>
      <c r="E256" s="146">
        <v>0</v>
      </c>
      <c r="F256" s="146">
        <v>0</v>
      </c>
    </row>
    <row r="257" spans="1:6" ht="60">
      <c r="A257" s="12" t="s">
        <v>367</v>
      </c>
      <c r="B257" s="22" t="s">
        <v>304</v>
      </c>
      <c r="C257" s="50" t="s">
        <v>643</v>
      </c>
      <c r="D257" s="146">
        <v>41.393999999999998</v>
      </c>
      <c r="E257" s="146">
        <v>0</v>
      </c>
      <c r="F257" s="146">
        <v>0</v>
      </c>
    </row>
    <row r="258" spans="1:6" ht="48">
      <c r="A258" s="12" t="s">
        <v>367</v>
      </c>
      <c r="B258" s="22" t="s">
        <v>306</v>
      </c>
      <c r="C258" s="50" t="s">
        <v>307</v>
      </c>
      <c r="D258" s="146">
        <v>28.36</v>
      </c>
      <c r="E258" s="146">
        <v>0</v>
      </c>
      <c r="F258" s="146">
        <v>0</v>
      </c>
    </row>
    <row r="259" spans="1:6" ht="36">
      <c r="A259" s="12" t="s">
        <v>773</v>
      </c>
      <c r="B259" s="22"/>
      <c r="C259" s="50" t="s">
        <v>760</v>
      </c>
      <c r="D259" s="146">
        <f>D260</f>
        <v>779.42699999999991</v>
      </c>
      <c r="E259" s="146">
        <f t="shared" ref="E259:F259" si="66">E260</f>
        <v>0</v>
      </c>
      <c r="F259" s="146">
        <f t="shared" si="66"/>
        <v>0</v>
      </c>
    </row>
    <row r="260" spans="1:6" ht="48">
      <c r="A260" s="12" t="s">
        <v>773</v>
      </c>
      <c r="B260" s="31" t="s">
        <v>301</v>
      </c>
      <c r="C260" s="51" t="s">
        <v>302</v>
      </c>
      <c r="D260" s="146">
        <f>D261+D262</f>
        <v>779.42699999999991</v>
      </c>
      <c r="E260" s="146">
        <f t="shared" ref="E260:F260" si="67">E261+E262</f>
        <v>0</v>
      </c>
      <c r="F260" s="146">
        <f t="shared" si="67"/>
        <v>0</v>
      </c>
    </row>
    <row r="261" spans="1:6" ht="60">
      <c r="A261" s="12" t="s">
        <v>773</v>
      </c>
      <c r="B261" s="22" t="s">
        <v>304</v>
      </c>
      <c r="C261" s="50" t="s">
        <v>643</v>
      </c>
      <c r="D261" s="146">
        <v>456.46</v>
      </c>
      <c r="E261" s="146">
        <v>0</v>
      </c>
      <c r="F261" s="146">
        <v>0</v>
      </c>
    </row>
    <row r="262" spans="1:6" ht="60">
      <c r="A262" s="12" t="s">
        <v>773</v>
      </c>
      <c r="B262" s="22" t="s">
        <v>306</v>
      </c>
      <c r="C262" s="50" t="s">
        <v>642</v>
      </c>
      <c r="D262" s="146">
        <v>322.96699999999998</v>
      </c>
      <c r="E262" s="146">
        <v>0</v>
      </c>
      <c r="F262" s="146">
        <v>0</v>
      </c>
    </row>
    <row r="263" spans="1:6" ht="48">
      <c r="A263" s="12" t="s">
        <v>772</v>
      </c>
      <c r="B263" s="22"/>
      <c r="C263" s="50" t="s">
        <v>761</v>
      </c>
      <c r="D263" s="146">
        <f>D264</f>
        <v>7.8730000000000002</v>
      </c>
      <c r="E263" s="146">
        <f t="shared" ref="E263:F263" si="68">E264</f>
        <v>0</v>
      </c>
      <c r="F263" s="146">
        <f t="shared" si="68"/>
        <v>0</v>
      </c>
    </row>
    <row r="264" spans="1:6" ht="48">
      <c r="A264" s="12" t="s">
        <v>772</v>
      </c>
      <c r="B264" s="31" t="s">
        <v>301</v>
      </c>
      <c r="C264" s="51" t="s">
        <v>302</v>
      </c>
      <c r="D264" s="146">
        <f>D265+D266</f>
        <v>7.8730000000000002</v>
      </c>
      <c r="E264" s="146">
        <f t="shared" ref="E264:F264" si="69">E265+E266</f>
        <v>0</v>
      </c>
      <c r="F264" s="146">
        <f t="shared" si="69"/>
        <v>0</v>
      </c>
    </row>
    <row r="265" spans="1:6" ht="48">
      <c r="A265" s="12" t="s">
        <v>772</v>
      </c>
      <c r="B265" s="22" t="s">
        <v>304</v>
      </c>
      <c r="C265" s="50" t="s">
        <v>305</v>
      </c>
      <c r="D265" s="146">
        <v>4.6100000000000003</v>
      </c>
      <c r="E265" s="146">
        <v>0</v>
      </c>
      <c r="F265" s="146">
        <v>0</v>
      </c>
    </row>
    <row r="266" spans="1:6" ht="60">
      <c r="A266" s="12" t="s">
        <v>772</v>
      </c>
      <c r="B266" s="22" t="s">
        <v>306</v>
      </c>
      <c r="C266" s="50" t="s">
        <v>642</v>
      </c>
      <c r="D266" s="146">
        <v>3.2629999999999999</v>
      </c>
      <c r="E266" s="146">
        <v>0</v>
      </c>
      <c r="F266" s="146">
        <v>0</v>
      </c>
    </row>
    <row r="267" spans="1:6" ht="36">
      <c r="A267" s="12" t="s">
        <v>724</v>
      </c>
      <c r="B267" s="22"/>
      <c r="C267" s="50" t="s">
        <v>725</v>
      </c>
      <c r="D267" s="146">
        <f t="shared" ref="D267:F269" si="70">D268</f>
        <v>3849.58</v>
      </c>
      <c r="E267" s="146">
        <f t="shared" si="70"/>
        <v>1162</v>
      </c>
      <c r="F267" s="146">
        <f t="shared" si="70"/>
        <v>1162</v>
      </c>
    </row>
    <row r="268" spans="1:6" ht="36">
      <c r="A268" s="12" t="s">
        <v>700</v>
      </c>
      <c r="B268" s="22"/>
      <c r="C268" s="50" t="s">
        <v>663</v>
      </c>
      <c r="D268" s="146">
        <f t="shared" si="70"/>
        <v>3849.58</v>
      </c>
      <c r="E268" s="146">
        <f t="shared" si="70"/>
        <v>1162</v>
      </c>
      <c r="F268" s="146">
        <f t="shared" si="70"/>
        <v>1162</v>
      </c>
    </row>
    <row r="269" spans="1:6" ht="36">
      <c r="A269" s="12" t="s">
        <v>700</v>
      </c>
      <c r="B269" s="34" t="s">
        <v>301</v>
      </c>
      <c r="C269" s="51" t="s">
        <v>674</v>
      </c>
      <c r="D269" s="146">
        <f t="shared" si="70"/>
        <v>3849.58</v>
      </c>
      <c r="E269" s="146">
        <f t="shared" si="70"/>
        <v>1162</v>
      </c>
      <c r="F269" s="146">
        <f t="shared" si="70"/>
        <v>1162</v>
      </c>
    </row>
    <row r="270" spans="1:6">
      <c r="A270" s="12" t="s">
        <v>700</v>
      </c>
      <c r="B270" s="22">
        <v>622</v>
      </c>
      <c r="C270" s="50" t="s">
        <v>361</v>
      </c>
      <c r="D270" s="146">
        <v>3849.58</v>
      </c>
      <c r="E270" s="146">
        <v>1162</v>
      </c>
      <c r="F270" s="146">
        <v>1162</v>
      </c>
    </row>
    <row r="271" spans="1:6" ht="24">
      <c r="A271" s="12" t="s">
        <v>188</v>
      </c>
      <c r="B271" s="22"/>
      <c r="C271" s="50" t="s">
        <v>164</v>
      </c>
      <c r="D271" s="141">
        <f>D272</f>
        <v>520</v>
      </c>
      <c r="E271" s="141">
        <f t="shared" ref="E271:F274" si="71">E272</f>
        <v>520</v>
      </c>
      <c r="F271" s="141">
        <f t="shared" si="71"/>
        <v>520</v>
      </c>
    </row>
    <row r="272" spans="1:6" ht="36">
      <c r="A272" s="12" t="s">
        <v>189</v>
      </c>
      <c r="B272" s="22"/>
      <c r="C272" s="50" t="s">
        <v>165</v>
      </c>
      <c r="D272" s="141">
        <f>D273</f>
        <v>520</v>
      </c>
      <c r="E272" s="141">
        <f t="shared" si="71"/>
        <v>520</v>
      </c>
      <c r="F272" s="141">
        <f t="shared" si="71"/>
        <v>520</v>
      </c>
    </row>
    <row r="273" spans="1:6" ht="60">
      <c r="A273" s="12" t="s">
        <v>512</v>
      </c>
      <c r="B273" s="22"/>
      <c r="C273" s="50" t="s">
        <v>322</v>
      </c>
      <c r="D273" s="141">
        <f>D274</f>
        <v>520</v>
      </c>
      <c r="E273" s="141">
        <f t="shared" si="71"/>
        <v>520</v>
      </c>
      <c r="F273" s="141">
        <f t="shared" si="71"/>
        <v>520</v>
      </c>
    </row>
    <row r="274" spans="1:6" ht="36">
      <c r="A274" s="12" t="s">
        <v>512</v>
      </c>
      <c r="B274" s="34" t="s">
        <v>301</v>
      </c>
      <c r="C274" s="51" t="s">
        <v>674</v>
      </c>
      <c r="D274" s="141">
        <f>D275</f>
        <v>520</v>
      </c>
      <c r="E274" s="141">
        <f t="shared" si="71"/>
        <v>520</v>
      </c>
      <c r="F274" s="141">
        <f t="shared" si="71"/>
        <v>520</v>
      </c>
    </row>
    <row r="275" spans="1:6" ht="60">
      <c r="A275" s="12" t="s">
        <v>512</v>
      </c>
      <c r="B275" s="22" t="s">
        <v>304</v>
      </c>
      <c r="C275" s="50" t="s">
        <v>643</v>
      </c>
      <c r="D275" s="141">
        <v>520</v>
      </c>
      <c r="E275" s="141">
        <v>520</v>
      </c>
      <c r="F275" s="141">
        <v>520</v>
      </c>
    </row>
    <row r="276" spans="1:6" ht="36">
      <c r="A276" s="106" t="s">
        <v>40</v>
      </c>
      <c r="B276" s="108"/>
      <c r="C276" s="110" t="s">
        <v>537</v>
      </c>
      <c r="D276" s="140">
        <f>D277+D285</f>
        <v>12574.874000000002</v>
      </c>
      <c r="E276" s="140">
        <f t="shared" ref="E276:F276" si="72">E277+E285</f>
        <v>3404.1000000000004</v>
      </c>
      <c r="F276" s="140">
        <f t="shared" si="72"/>
        <v>3532.7</v>
      </c>
    </row>
    <row r="277" spans="1:6" ht="36">
      <c r="A277" s="12" t="s">
        <v>41</v>
      </c>
      <c r="B277" s="22"/>
      <c r="C277" s="50" t="s">
        <v>538</v>
      </c>
      <c r="D277" s="141">
        <f>D278</f>
        <v>2285.1</v>
      </c>
      <c r="E277" s="141">
        <f t="shared" ref="E277:F277" si="73">E278</f>
        <v>571.29999999999995</v>
      </c>
      <c r="F277" s="141">
        <f t="shared" si="73"/>
        <v>571.29999999999995</v>
      </c>
    </row>
    <row r="278" spans="1:6" ht="24">
      <c r="A278" s="12" t="s">
        <v>43</v>
      </c>
      <c r="B278" s="22"/>
      <c r="C278" s="50" t="s">
        <v>273</v>
      </c>
      <c r="D278" s="141">
        <f>D282+D279</f>
        <v>2285.1</v>
      </c>
      <c r="E278" s="141">
        <f>E282</f>
        <v>571.29999999999995</v>
      </c>
      <c r="F278" s="141">
        <f>F282</f>
        <v>571.29999999999995</v>
      </c>
    </row>
    <row r="279" spans="1:6" ht="36">
      <c r="A279" s="12" t="s">
        <v>615</v>
      </c>
      <c r="B279" s="22"/>
      <c r="C279" s="50" t="s">
        <v>614</v>
      </c>
      <c r="D279" s="141">
        <f t="shared" ref="D279:F280" si="74">D280</f>
        <v>1713.8</v>
      </c>
      <c r="E279" s="141">
        <f t="shared" si="74"/>
        <v>0</v>
      </c>
      <c r="F279" s="141">
        <f t="shared" si="74"/>
        <v>0</v>
      </c>
    </row>
    <row r="280" spans="1:6" ht="24">
      <c r="A280" s="12" t="s">
        <v>615</v>
      </c>
      <c r="B280" s="31" t="s">
        <v>261</v>
      </c>
      <c r="C280" s="51" t="s">
        <v>714</v>
      </c>
      <c r="D280" s="141">
        <f t="shared" si="74"/>
        <v>1713.8</v>
      </c>
      <c r="E280" s="141">
        <f t="shared" si="74"/>
        <v>0</v>
      </c>
      <c r="F280" s="141">
        <f t="shared" si="74"/>
        <v>0</v>
      </c>
    </row>
    <row r="281" spans="1:6">
      <c r="A281" s="12" t="s">
        <v>615</v>
      </c>
      <c r="B281" s="22" t="s">
        <v>263</v>
      </c>
      <c r="C281" s="50" t="s">
        <v>715</v>
      </c>
      <c r="D281" s="141">
        <v>1713.8</v>
      </c>
      <c r="E281" s="141">
        <v>0</v>
      </c>
      <c r="F281" s="141">
        <v>0</v>
      </c>
    </row>
    <row r="282" spans="1:6" ht="36">
      <c r="A282" s="12" t="s">
        <v>455</v>
      </c>
      <c r="B282" s="22"/>
      <c r="C282" s="50" t="s">
        <v>272</v>
      </c>
      <c r="D282" s="141">
        <f t="shared" ref="D282:F283" si="75">D283</f>
        <v>571.29999999999995</v>
      </c>
      <c r="E282" s="141">
        <f t="shared" si="75"/>
        <v>571.29999999999995</v>
      </c>
      <c r="F282" s="141">
        <f t="shared" si="75"/>
        <v>571.29999999999995</v>
      </c>
    </row>
    <row r="283" spans="1:6" ht="24">
      <c r="A283" s="12" t="s">
        <v>455</v>
      </c>
      <c r="B283" s="31" t="s">
        <v>261</v>
      </c>
      <c r="C283" s="51" t="s">
        <v>676</v>
      </c>
      <c r="D283" s="141">
        <f t="shared" si="75"/>
        <v>571.29999999999995</v>
      </c>
      <c r="E283" s="141">
        <f t="shared" si="75"/>
        <v>571.29999999999995</v>
      </c>
      <c r="F283" s="141">
        <f t="shared" si="75"/>
        <v>571.29999999999995</v>
      </c>
    </row>
    <row r="284" spans="1:6">
      <c r="A284" s="12" t="s">
        <v>455</v>
      </c>
      <c r="B284" s="22" t="s">
        <v>263</v>
      </c>
      <c r="C284" s="50" t="s">
        <v>673</v>
      </c>
      <c r="D284" s="141">
        <v>571.29999999999995</v>
      </c>
      <c r="E284" s="141">
        <v>571.29999999999995</v>
      </c>
      <c r="F284" s="141">
        <v>571.29999999999995</v>
      </c>
    </row>
    <row r="285" spans="1:6" ht="48">
      <c r="A285" s="12" t="s">
        <v>390</v>
      </c>
      <c r="B285" s="22"/>
      <c r="C285" s="50" t="s">
        <v>424</v>
      </c>
      <c r="D285" s="141">
        <f>D286+D290+D294</f>
        <v>10289.774000000001</v>
      </c>
      <c r="E285" s="141">
        <f t="shared" ref="E285:F285" si="76">E286+E290+E294</f>
        <v>2832.8</v>
      </c>
      <c r="F285" s="141">
        <f t="shared" si="76"/>
        <v>2961.4</v>
      </c>
    </row>
    <row r="286" spans="1:6" ht="36">
      <c r="A286" s="12" t="s">
        <v>388</v>
      </c>
      <c r="B286" s="22"/>
      <c r="C286" s="50" t="s">
        <v>433</v>
      </c>
      <c r="D286" s="141">
        <f t="shared" ref="D286:F287" si="77">D287</f>
        <v>2637.4</v>
      </c>
      <c r="E286" s="141">
        <f t="shared" si="77"/>
        <v>2747.9</v>
      </c>
      <c r="F286" s="141">
        <f t="shared" si="77"/>
        <v>2866.1</v>
      </c>
    </row>
    <row r="287" spans="1:6" ht="60">
      <c r="A287" s="33" t="s">
        <v>389</v>
      </c>
      <c r="B287" s="74"/>
      <c r="C287" s="57" t="s">
        <v>201</v>
      </c>
      <c r="D287" s="141">
        <f t="shared" si="77"/>
        <v>2637.4</v>
      </c>
      <c r="E287" s="141">
        <f t="shared" si="77"/>
        <v>2747.9</v>
      </c>
      <c r="F287" s="141">
        <f t="shared" si="77"/>
        <v>2866.1</v>
      </c>
    </row>
    <row r="288" spans="1:6" ht="24">
      <c r="A288" s="33" t="s">
        <v>389</v>
      </c>
      <c r="B288" s="31" t="s">
        <v>261</v>
      </c>
      <c r="C288" s="51" t="s">
        <v>676</v>
      </c>
      <c r="D288" s="141">
        <v>2637.4</v>
      </c>
      <c r="E288" s="141">
        <v>2747.9</v>
      </c>
      <c r="F288" s="141">
        <v>2866.1</v>
      </c>
    </row>
    <row r="289" spans="1:6">
      <c r="A289" s="33" t="s">
        <v>389</v>
      </c>
      <c r="B289" s="22" t="s">
        <v>263</v>
      </c>
      <c r="C289" s="50" t="s">
        <v>673</v>
      </c>
      <c r="D289" s="141">
        <v>2637.4</v>
      </c>
      <c r="E289" s="141">
        <v>2747.9</v>
      </c>
      <c r="F289" s="141">
        <v>2866.1</v>
      </c>
    </row>
    <row r="290" spans="1:6" ht="48">
      <c r="A290" s="33" t="s">
        <v>91</v>
      </c>
      <c r="B290" s="22"/>
      <c r="C290" s="50" t="s">
        <v>90</v>
      </c>
      <c r="D290" s="141">
        <f>D291</f>
        <v>86.1</v>
      </c>
      <c r="E290" s="141">
        <f t="shared" ref="D290:F292" si="78">E291</f>
        <v>84.9</v>
      </c>
      <c r="F290" s="141">
        <f t="shared" si="78"/>
        <v>95.3</v>
      </c>
    </row>
    <row r="291" spans="1:6" ht="60">
      <c r="A291" s="33" t="s">
        <v>88</v>
      </c>
      <c r="B291" s="22"/>
      <c r="C291" s="50" t="s">
        <v>89</v>
      </c>
      <c r="D291" s="141">
        <f>D292</f>
        <v>86.1</v>
      </c>
      <c r="E291" s="141">
        <f>E292</f>
        <v>84.9</v>
      </c>
      <c r="F291" s="141">
        <f>F292</f>
        <v>95.3</v>
      </c>
    </row>
    <row r="292" spans="1:6" ht="24">
      <c r="A292" s="33" t="s">
        <v>88</v>
      </c>
      <c r="B292" s="31" t="s">
        <v>261</v>
      </c>
      <c r="C292" s="51" t="s">
        <v>676</v>
      </c>
      <c r="D292" s="141">
        <f t="shared" si="78"/>
        <v>86.1</v>
      </c>
      <c r="E292" s="141">
        <f t="shared" si="78"/>
        <v>84.9</v>
      </c>
      <c r="F292" s="141">
        <f t="shared" si="78"/>
        <v>95.3</v>
      </c>
    </row>
    <row r="293" spans="1:6">
      <c r="A293" s="33" t="s">
        <v>88</v>
      </c>
      <c r="B293" s="22" t="s">
        <v>263</v>
      </c>
      <c r="C293" s="50" t="s">
        <v>673</v>
      </c>
      <c r="D293" s="141">
        <v>86.1</v>
      </c>
      <c r="E293" s="141">
        <v>84.9</v>
      </c>
      <c r="F293" s="141">
        <v>95.3</v>
      </c>
    </row>
    <row r="294" spans="1:6" ht="48">
      <c r="A294" s="33" t="s">
        <v>719</v>
      </c>
      <c r="B294" s="22"/>
      <c r="C294" s="50" t="s">
        <v>718</v>
      </c>
      <c r="D294" s="141">
        <f>D295+D298+D301</f>
        <v>7566.2740000000003</v>
      </c>
      <c r="E294" s="141">
        <f t="shared" ref="E294:F294" si="79">E295+E298</f>
        <v>0</v>
      </c>
      <c r="F294" s="141">
        <f t="shared" si="79"/>
        <v>0</v>
      </c>
    </row>
    <row r="295" spans="1:6" ht="60">
      <c r="A295" s="118" t="s">
        <v>746</v>
      </c>
      <c r="B295" s="22"/>
      <c r="C295" s="50" t="s">
        <v>745</v>
      </c>
      <c r="D295" s="141">
        <f t="shared" ref="D295:F296" si="80">D296</f>
        <v>5779.6</v>
      </c>
      <c r="E295" s="141">
        <f t="shared" si="80"/>
        <v>0</v>
      </c>
      <c r="F295" s="141">
        <f t="shared" si="80"/>
        <v>0</v>
      </c>
    </row>
    <row r="296" spans="1:6" ht="24">
      <c r="A296" s="118" t="s">
        <v>746</v>
      </c>
      <c r="B296" s="31" t="s">
        <v>261</v>
      </c>
      <c r="C296" s="51" t="s">
        <v>676</v>
      </c>
      <c r="D296" s="141">
        <f t="shared" si="80"/>
        <v>5779.6</v>
      </c>
      <c r="E296" s="141">
        <f t="shared" si="80"/>
        <v>0</v>
      </c>
      <c r="F296" s="141">
        <f t="shared" si="80"/>
        <v>0</v>
      </c>
    </row>
    <row r="297" spans="1:6" ht="24">
      <c r="A297" s="118" t="s">
        <v>746</v>
      </c>
      <c r="B297" s="22" t="s">
        <v>263</v>
      </c>
      <c r="C297" s="50" t="s">
        <v>673</v>
      </c>
      <c r="D297" s="141">
        <v>5779.6</v>
      </c>
      <c r="E297" s="141">
        <v>0</v>
      </c>
      <c r="F297" s="141">
        <v>0</v>
      </c>
    </row>
    <row r="298" spans="1:6" ht="60">
      <c r="A298" s="33" t="s">
        <v>747</v>
      </c>
      <c r="B298" s="22"/>
      <c r="C298" s="50" t="s">
        <v>748</v>
      </c>
      <c r="D298" s="141">
        <f>D299</f>
        <v>1444.9</v>
      </c>
      <c r="E298" s="141">
        <f t="shared" ref="E298:F299" si="81">E299</f>
        <v>0</v>
      </c>
      <c r="F298" s="141">
        <f t="shared" si="81"/>
        <v>0</v>
      </c>
    </row>
    <row r="299" spans="1:6" ht="24">
      <c r="A299" s="33" t="s">
        <v>747</v>
      </c>
      <c r="B299" s="31" t="s">
        <v>261</v>
      </c>
      <c r="C299" s="51" t="s">
        <v>676</v>
      </c>
      <c r="D299" s="141">
        <f>D300</f>
        <v>1444.9</v>
      </c>
      <c r="E299" s="141">
        <f t="shared" si="81"/>
        <v>0</v>
      </c>
      <c r="F299" s="141">
        <f t="shared" si="81"/>
        <v>0</v>
      </c>
    </row>
    <row r="300" spans="1:6" ht="24">
      <c r="A300" s="33" t="s">
        <v>747</v>
      </c>
      <c r="B300" s="22" t="s">
        <v>263</v>
      </c>
      <c r="C300" s="50" t="s">
        <v>673</v>
      </c>
      <c r="D300" s="141">
        <v>1444.9</v>
      </c>
      <c r="E300" s="141">
        <v>0</v>
      </c>
      <c r="F300" s="141">
        <v>0</v>
      </c>
    </row>
    <row r="301" spans="1:6" ht="60">
      <c r="A301" s="33" t="s">
        <v>750</v>
      </c>
      <c r="B301" s="22"/>
      <c r="C301" s="50" t="s">
        <v>749</v>
      </c>
      <c r="D301" s="141">
        <f>D302</f>
        <v>341.774</v>
      </c>
      <c r="E301" s="141">
        <f t="shared" ref="E301:F302" si="82">E302</f>
        <v>0</v>
      </c>
      <c r="F301" s="141">
        <f t="shared" si="82"/>
        <v>0</v>
      </c>
    </row>
    <row r="302" spans="1:6" ht="24">
      <c r="A302" s="33" t="s">
        <v>750</v>
      </c>
      <c r="B302" s="31" t="s">
        <v>261</v>
      </c>
      <c r="C302" s="51" t="s">
        <v>676</v>
      </c>
      <c r="D302" s="141">
        <f>D303</f>
        <v>341.774</v>
      </c>
      <c r="E302" s="141">
        <f t="shared" si="82"/>
        <v>0</v>
      </c>
      <c r="F302" s="141">
        <f t="shared" si="82"/>
        <v>0</v>
      </c>
    </row>
    <row r="303" spans="1:6">
      <c r="A303" s="33" t="s">
        <v>750</v>
      </c>
      <c r="B303" s="22" t="s">
        <v>263</v>
      </c>
      <c r="C303" s="50" t="s">
        <v>673</v>
      </c>
      <c r="D303" s="141">
        <v>341.774</v>
      </c>
      <c r="E303" s="141">
        <v>0</v>
      </c>
      <c r="F303" s="141">
        <v>0</v>
      </c>
    </row>
    <row r="304" spans="1:6" ht="36">
      <c r="A304" s="106" t="s">
        <v>426</v>
      </c>
      <c r="B304" s="108"/>
      <c r="C304" s="107" t="s">
        <v>202</v>
      </c>
      <c r="D304" s="140">
        <f>D305+D313</f>
        <v>3000</v>
      </c>
      <c r="E304" s="140">
        <f>E305+E313</f>
        <v>3000</v>
      </c>
      <c r="F304" s="140">
        <f>F305+F313</f>
        <v>3000</v>
      </c>
    </row>
    <row r="305" spans="1:6" ht="24">
      <c r="A305" s="12" t="s">
        <v>427</v>
      </c>
      <c r="B305" s="22"/>
      <c r="C305" s="50" t="s">
        <v>203</v>
      </c>
      <c r="D305" s="141">
        <f>D307+D311</f>
        <v>1800</v>
      </c>
      <c r="E305" s="141">
        <f>E307+E311</f>
        <v>1800</v>
      </c>
      <c r="F305" s="141">
        <f>F307+F311</f>
        <v>1800</v>
      </c>
    </row>
    <row r="306" spans="1:6" ht="72">
      <c r="A306" s="12" t="s">
        <v>428</v>
      </c>
      <c r="B306" s="22"/>
      <c r="C306" s="50" t="s">
        <v>204</v>
      </c>
      <c r="D306" s="141">
        <f>D307+D310</f>
        <v>1800</v>
      </c>
      <c r="E306" s="141">
        <f>E307+E310</f>
        <v>1800</v>
      </c>
      <c r="F306" s="141">
        <f>F307+F310</f>
        <v>1800</v>
      </c>
    </row>
    <row r="307" spans="1:6" ht="96">
      <c r="A307" s="12" t="s">
        <v>520</v>
      </c>
      <c r="B307" s="22"/>
      <c r="C307" s="50" t="s">
        <v>119</v>
      </c>
      <c r="D307" s="141">
        <f t="shared" ref="D307:F308" si="83">D308</f>
        <v>657.14499999999998</v>
      </c>
      <c r="E307" s="141">
        <f t="shared" si="83"/>
        <v>800</v>
      </c>
      <c r="F307" s="141">
        <f t="shared" si="83"/>
        <v>800</v>
      </c>
    </row>
    <row r="308" spans="1:6" ht="24">
      <c r="A308" s="12" t="s">
        <v>520</v>
      </c>
      <c r="B308" s="31" t="s">
        <v>261</v>
      </c>
      <c r="C308" s="51" t="s">
        <v>676</v>
      </c>
      <c r="D308" s="141">
        <f t="shared" si="83"/>
        <v>657.14499999999998</v>
      </c>
      <c r="E308" s="141">
        <f t="shared" si="83"/>
        <v>800</v>
      </c>
      <c r="F308" s="141">
        <f t="shared" si="83"/>
        <v>800</v>
      </c>
    </row>
    <row r="309" spans="1:6">
      <c r="A309" s="12" t="s">
        <v>520</v>
      </c>
      <c r="B309" s="22" t="s">
        <v>263</v>
      </c>
      <c r="C309" s="50" t="s">
        <v>673</v>
      </c>
      <c r="D309" s="141">
        <v>657.14499999999998</v>
      </c>
      <c r="E309" s="141">
        <v>800</v>
      </c>
      <c r="F309" s="141">
        <v>800</v>
      </c>
    </row>
    <row r="310" spans="1:6" ht="60">
      <c r="A310" s="12" t="s">
        <v>521</v>
      </c>
      <c r="B310" s="22"/>
      <c r="C310" s="50" t="s">
        <v>330</v>
      </c>
      <c r="D310" s="141">
        <f t="shared" ref="D310:F311" si="84">D311</f>
        <v>1142.855</v>
      </c>
      <c r="E310" s="141">
        <f t="shared" si="84"/>
        <v>1000</v>
      </c>
      <c r="F310" s="141">
        <f t="shared" si="84"/>
        <v>1000</v>
      </c>
    </row>
    <row r="311" spans="1:6" ht="60">
      <c r="A311" s="12" t="s">
        <v>521</v>
      </c>
      <c r="B311" s="31" t="s">
        <v>565</v>
      </c>
      <c r="C311" s="51" t="s">
        <v>566</v>
      </c>
      <c r="D311" s="141">
        <f t="shared" si="84"/>
        <v>1142.855</v>
      </c>
      <c r="E311" s="141">
        <f t="shared" si="84"/>
        <v>1000</v>
      </c>
      <c r="F311" s="141">
        <f t="shared" si="84"/>
        <v>1000</v>
      </c>
    </row>
    <row r="312" spans="1:6" ht="48">
      <c r="A312" s="12" t="s">
        <v>521</v>
      </c>
      <c r="B312" s="22">
        <v>123</v>
      </c>
      <c r="C312" s="50" t="s">
        <v>530</v>
      </c>
      <c r="D312" s="141">
        <v>1142.855</v>
      </c>
      <c r="E312" s="141">
        <v>1000</v>
      </c>
      <c r="F312" s="141">
        <v>1000</v>
      </c>
    </row>
    <row r="313" spans="1:6" ht="36">
      <c r="A313" s="12" t="s">
        <v>429</v>
      </c>
      <c r="B313" s="22"/>
      <c r="C313" s="50" t="s">
        <v>391</v>
      </c>
      <c r="D313" s="141">
        <f>D315+D318</f>
        <v>1200</v>
      </c>
      <c r="E313" s="141">
        <f>E315+E318</f>
        <v>1200</v>
      </c>
      <c r="F313" s="141">
        <f>F315+F318</f>
        <v>1200</v>
      </c>
    </row>
    <row r="314" spans="1:6" ht="36">
      <c r="A314" s="12" t="s">
        <v>542</v>
      </c>
      <c r="B314" s="22"/>
      <c r="C314" s="50" t="s">
        <v>120</v>
      </c>
      <c r="D314" s="141">
        <f>D315+D318</f>
        <v>1200</v>
      </c>
      <c r="E314" s="141">
        <f>E315+E318</f>
        <v>1200</v>
      </c>
      <c r="F314" s="141">
        <f>F315+F318</f>
        <v>1200</v>
      </c>
    </row>
    <row r="315" spans="1:6" ht="72">
      <c r="A315" s="12" t="s">
        <v>522</v>
      </c>
      <c r="B315" s="22"/>
      <c r="C315" s="50" t="s">
        <v>121</v>
      </c>
      <c r="D315" s="141">
        <f t="shared" ref="D315:F316" si="85">D316</f>
        <v>1050</v>
      </c>
      <c r="E315" s="141">
        <f t="shared" si="85"/>
        <v>1050</v>
      </c>
      <c r="F315" s="141">
        <f t="shared" si="85"/>
        <v>1050</v>
      </c>
    </row>
    <row r="316" spans="1:6" ht="60">
      <c r="A316" s="12" t="s">
        <v>522</v>
      </c>
      <c r="B316" s="31" t="s">
        <v>565</v>
      </c>
      <c r="C316" s="51" t="s">
        <v>566</v>
      </c>
      <c r="D316" s="141">
        <f t="shared" si="85"/>
        <v>1050</v>
      </c>
      <c r="E316" s="141">
        <f t="shared" si="85"/>
        <v>1050</v>
      </c>
      <c r="F316" s="141">
        <f t="shared" si="85"/>
        <v>1050</v>
      </c>
    </row>
    <row r="317" spans="1:6" ht="48">
      <c r="A317" s="12" t="s">
        <v>522</v>
      </c>
      <c r="B317" s="22">
        <v>123</v>
      </c>
      <c r="C317" s="50" t="s">
        <v>530</v>
      </c>
      <c r="D317" s="141">
        <v>1050</v>
      </c>
      <c r="E317" s="141">
        <v>1050</v>
      </c>
      <c r="F317" s="141">
        <v>1050</v>
      </c>
    </row>
    <row r="318" spans="1:6" ht="36">
      <c r="A318" s="12" t="s">
        <v>523</v>
      </c>
      <c r="B318" s="22"/>
      <c r="C318" s="50" t="s">
        <v>351</v>
      </c>
      <c r="D318" s="141">
        <f t="shared" ref="D318:F319" si="86">D319</f>
        <v>150</v>
      </c>
      <c r="E318" s="141">
        <f t="shared" si="86"/>
        <v>150</v>
      </c>
      <c r="F318" s="141">
        <f t="shared" si="86"/>
        <v>150</v>
      </c>
    </row>
    <row r="319" spans="1:6" ht="24">
      <c r="A319" s="12" t="s">
        <v>523</v>
      </c>
      <c r="B319" s="31" t="s">
        <v>261</v>
      </c>
      <c r="C319" s="51" t="s">
        <v>676</v>
      </c>
      <c r="D319" s="141">
        <f t="shared" si="86"/>
        <v>150</v>
      </c>
      <c r="E319" s="141">
        <f t="shared" si="86"/>
        <v>150</v>
      </c>
      <c r="F319" s="141">
        <f t="shared" si="86"/>
        <v>150</v>
      </c>
    </row>
    <row r="320" spans="1:6">
      <c r="A320" s="12" t="s">
        <v>523</v>
      </c>
      <c r="B320" s="22" t="s">
        <v>263</v>
      </c>
      <c r="C320" s="50" t="s">
        <v>673</v>
      </c>
      <c r="D320" s="141">
        <v>150</v>
      </c>
      <c r="E320" s="141">
        <v>150</v>
      </c>
      <c r="F320" s="141">
        <v>150</v>
      </c>
    </row>
    <row r="321" spans="1:6" ht="36">
      <c r="A321" s="106" t="s">
        <v>413</v>
      </c>
      <c r="B321" s="108"/>
      <c r="C321" s="107" t="s">
        <v>99</v>
      </c>
      <c r="D321" s="140">
        <f>D322+D342</f>
        <v>2375.0680000000002</v>
      </c>
      <c r="E321" s="140">
        <f>E322+E342</f>
        <v>1583</v>
      </c>
      <c r="F321" s="140">
        <f>F322+F342</f>
        <v>1583</v>
      </c>
    </row>
    <row r="322" spans="1:6" ht="48">
      <c r="A322" s="12" t="s">
        <v>414</v>
      </c>
      <c r="B322" s="22"/>
      <c r="C322" s="50" t="s">
        <v>359</v>
      </c>
      <c r="D322" s="141">
        <f>D323+D332</f>
        <v>2243.8720000000003</v>
      </c>
      <c r="E322" s="141">
        <f t="shared" ref="E322:F322" si="87">E323+E332</f>
        <v>1583</v>
      </c>
      <c r="F322" s="141">
        <f t="shared" si="87"/>
        <v>1583</v>
      </c>
    </row>
    <row r="323" spans="1:6" ht="24">
      <c r="A323" s="12" t="s">
        <v>416</v>
      </c>
      <c r="B323" s="22"/>
      <c r="C323" s="50" t="s">
        <v>360</v>
      </c>
      <c r="D323" s="141">
        <f>D324+D327+D330</f>
        <v>362.45600000000002</v>
      </c>
      <c r="E323" s="141">
        <f t="shared" ref="E323:F323" si="88">E324+E327+E330</f>
        <v>370</v>
      </c>
      <c r="F323" s="141">
        <f t="shared" si="88"/>
        <v>370</v>
      </c>
    </row>
    <row r="324" spans="1:6" ht="36">
      <c r="A324" s="12" t="s">
        <v>515</v>
      </c>
      <c r="B324" s="22"/>
      <c r="C324" s="50" t="s">
        <v>316</v>
      </c>
      <c r="D324" s="141">
        <f t="shared" ref="D324:F325" si="89">D325</f>
        <v>109.193</v>
      </c>
      <c r="E324" s="141">
        <f t="shared" si="89"/>
        <v>100</v>
      </c>
      <c r="F324" s="141">
        <f t="shared" si="89"/>
        <v>100</v>
      </c>
    </row>
    <row r="325" spans="1:6" ht="24">
      <c r="A325" s="12" t="s">
        <v>515</v>
      </c>
      <c r="B325" s="31" t="s">
        <v>573</v>
      </c>
      <c r="C325" s="51" t="s">
        <v>14</v>
      </c>
      <c r="D325" s="141">
        <f t="shared" si="89"/>
        <v>109.193</v>
      </c>
      <c r="E325" s="141">
        <f t="shared" si="89"/>
        <v>100</v>
      </c>
      <c r="F325" s="141">
        <f t="shared" si="89"/>
        <v>100</v>
      </c>
    </row>
    <row r="326" spans="1:6" ht="48.75" customHeight="1">
      <c r="A326" s="12" t="s">
        <v>515</v>
      </c>
      <c r="B326" s="22">
        <v>330</v>
      </c>
      <c r="C326" s="50" t="s">
        <v>783</v>
      </c>
      <c r="D326" s="141">
        <v>109.193</v>
      </c>
      <c r="E326" s="141">
        <v>100</v>
      </c>
      <c r="F326" s="141">
        <v>100</v>
      </c>
    </row>
    <row r="327" spans="1:6" ht="42.75" customHeight="1">
      <c r="A327" s="12" t="s">
        <v>516</v>
      </c>
      <c r="B327" s="22"/>
      <c r="C327" s="50" t="s">
        <v>192</v>
      </c>
      <c r="D327" s="141">
        <f t="shared" ref="D327:F328" si="90">D328</f>
        <v>137</v>
      </c>
      <c r="E327" s="141">
        <f t="shared" si="90"/>
        <v>100</v>
      </c>
      <c r="F327" s="141">
        <f t="shared" si="90"/>
        <v>100</v>
      </c>
    </row>
    <row r="328" spans="1:6" ht="36">
      <c r="A328" s="12" t="s">
        <v>516</v>
      </c>
      <c r="B328" s="34" t="s">
        <v>301</v>
      </c>
      <c r="C328" s="51" t="s">
        <v>674</v>
      </c>
      <c r="D328" s="141">
        <f t="shared" si="90"/>
        <v>137</v>
      </c>
      <c r="E328" s="141">
        <f t="shared" si="90"/>
        <v>100</v>
      </c>
      <c r="F328" s="141">
        <f t="shared" si="90"/>
        <v>100</v>
      </c>
    </row>
    <row r="329" spans="1:6" ht="24">
      <c r="A329" s="12" t="s">
        <v>516</v>
      </c>
      <c r="B329" s="22">
        <v>633</v>
      </c>
      <c r="C329" s="50" t="s">
        <v>678</v>
      </c>
      <c r="D329" s="141">
        <v>137</v>
      </c>
      <c r="E329" s="141">
        <v>100</v>
      </c>
      <c r="F329" s="141">
        <v>100</v>
      </c>
    </row>
    <row r="330" spans="1:6" ht="24">
      <c r="A330" s="12" t="s">
        <v>647</v>
      </c>
      <c r="B330" s="31" t="s">
        <v>261</v>
      </c>
      <c r="C330" s="51" t="s">
        <v>676</v>
      </c>
      <c r="D330" s="141">
        <f>D331</f>
        <v>116.26300000000001</v>
      </c>
      <c r="E330" s="141">
        <f t="shared" ref="E330:F330" si="91">E331</f>
        <v>170</v>
      </c>
      <c r="F330" s="141">
        <f t="shared" si="91"/>
        <v>170</v>
      </c>
    </row>
    <row r="331" spans="1:6">
      <c r="A331" s="12" t="s">
        <v>647</v>
      </c>
      <c r="B331" s="22" t="s">
        <v>263</v>
      </c>
      <c r="C331" s="50" t="s">
        <v>673</v>
      </c>
      <c r="D331" s="141">
        <v>116.26300000000001</v>
      </c>
      <c r="E331" s="141">
        <v>170</v>
      </c>
      <c r="F331" s="141">
        <v>170</v>
      </c>
    </row>
    <row r="332" spans="1:6" ht="78.75" customHeight="1">
      <c r="A332" s="12" t="s">
        <v>415</v>
      </c>
      <c r="B332" s="22"/>
      <c r="C332" s="50" t="s">
        <v>161</v>
      </c>
      <c r="D332" s="141">
        <f>D336+D339+D333</f>
        <v>1881.4160000000002</v>
      </c>
      <c r="E332" s="141">
        <f>E336+E339</f>
        <v>1213</v>
      </c>
      <c r="F332" s="141">
        <f>F336+F339</f>
        <v>1213</v>
      </c>
    </row>
    <row r="333" spans="1:6" ht="41.25" customHeight="1">
      <c r="A333" s="12" t="s">
        <v>611</v>
      </c>
      <c r="B333" s="22"/>
      <c r="C333" s="50" t="s">
        <v>610</v>
      </c>
      <c r="D333" s="141">
        <f>D334</f>
        <v>781.41600000000005</v>
      </c>
      <c r="E333" s="141">
        <v>0</v>
      </c>
      <c r="F333" s="141">
        <v>0</v>
      </c>
    </row>
    <row r="334" spans="1:6" ht="48">
      <c r="A334" s="12" t="s">
        <v>611</v>
      </c>
      <c r="B334" s="31" t="s">
        <v>301</v>
      </c>
      <c r="C334" s="51" t="s">
        <v>302</v>
      </c>
      <c r="D334" s="141">
        <f>D335</f>
        <v>781.41600000000005</v>
      </c>
      <c r="E334" s="141">
        <v>0</v>
      </c>
      <c r="F334" s="141">
        <v>0</v>
      </c>
    </row>
    <row r="335" spans="1:6" ht="60">
      <c r="A335" s="12" t="s">
        <v>611</v>
      </c>
      <c r="B335" s="22">
        <v>631</v>
      </c>
      <c r="C335" s="50" t="s">
        <v>373</v>
      </c>
      <c r="D335" s="141">
        <v>781.41600000000005</v>
      </c>
      <c r="E335" s="141">
        <v>0</v>
      </c>
      <c r="F335" s="141">
        <v>0</v>
      </c>
    </row>
    <row r="336" spans="1:6" ht="36">
      <c r="A336" s="12" t="s">
        <v>524</v>
      </c>
      <c r="B336" s="22"/>
      <c r="C336" s="46" t="s">
        <v>694</v>
      </c>
      <c r="D336" s="141">
        <f t="shared" ref="D336:F337" si="92">D337</f>
        <v>800</v>
      </c>
      <c r="E336" s="141">
        <f t="shared" si="92"/>
        <v>800</v>
      </c>
      <c r="F336" s="141">
        <f t="shared" si="92"/>
        <v>800</v>
      </c>
    </row>
    <row r="337" spans="1:6" ht="36">
      <c r="A337" s="12" t="s">
        <v>524</v>
      </c>
      <c r="B337" s="34" t="s">
        <v>301</v>
      </c>
      <c r="C337" s="51" t="s">
        <v>674</v>
      </c>
      <c r="D337" s="141">
        <f t="shared" si="92"/>
        <v>800</v>
      </c>
      <c r="E337" s="141">
        <f t="shared" si="92"/>
        <v>800</v>
      </c>
      <c r="F337" s="141">
        <f t="shared" si="92"/>
        <v>800</v>
      </c>
    </row>
    <row r="338" spans="1:6" ht="36">
      <c r="A338" s="12" t="s">
        <v>524</v>
      </c>
      <c r="B338" s="22">
        <v>631</v>
      </c>
      <c r="C338" s="50" t="s">
        <v>675</v>
      </c>
      <c r="D338" s="141">
        <v>800</v>
      </c>
      <c r="E338" s="141">
        <v>800</v>
      </c>
      <c r="F338" s="141">
        <v>800</v>
      </c>
    </row>
    <row r="339" spans="1:6" ht="48">
      <c r="A339" s="12" t="s">
        <v>525</v>
      </c>
      <c r="B339" s="22"/>
      <c r="C339" s="50" t="s">
        <v>434</v>
      </c>
      <c r="D339" s="141">
        <f t="shared" ref="D339:F340" si="93">D340</f>
        <v>300</v>
      </c>
      <c r="E339" s="141">
        <f t="shared" si="93"/>
        <v>413</v>
      </c>
      <c r="F339" s="141">
        <f t="shared" si="93"/>
        <v>413</v>
      </c>
    </row>
    <row r="340" spans="1:6" ht="24">
      <c r="A340" s="12" t="s">
        <v>525</v>
      </c>
      <c r="B340" s="31" t="s">
        <v>261</v>
      </c>
      <c r="C340" s="51" t="s">
        <v>676</v>
      </c>
      <c r="D340" s="141">
        <f t="shared" si="93"/>
        <v>300</v>
      </c>
      <c r="E340" s="141">
        <f t="shared" si="93"/>
        <v>413</v>
      </c>
      <c r="F340" s="141">
        <f t="shared" si="93"/>
        <v>413</v>
      </c>
    </row>
    <row r="341" spans="1:6">
      <c r="A341" s="12" t="s">
        <v>525</v>
      </c>
      <c r="B341" s="22" t="s">
        <v>263</v>
      </c>
      <c r="C341" s="50" t="s">
        <v>673</v>
      </c>
      <c r="D341" s="141">
        <v>300</v>
      </c>
      <c r="E341" s="141">
        <v>413</v>
      </c>
      <c r="F341" s="141">
        <v>413</v>
      </c>
    </row>
    <row r="342" spans="1:6" ht="60">
      <c r="A342" s="12" t="s">
        <v>418</v>
      </c>
      <c r="B342" s="22"/>
      <c r="C342" s="50" t="s">
        <v>155</v>
      </c>
      <c r="D342" s="141">
        <f>D343</f>
        <v>131.196</v>
      </c>
      <c r="E342" s="141">
        <f t="shared" ref="E342:F342" si="94">E343</f>
        <v>0</v>
      </c>
      <c r="F342" s="141">
        <f t="shared" si="94"/>
        <v>0</v>
      </c>
    </row>
    <row r="343" spans="1:6" ht="48">
      <c r="A343" s="12" t="s">
        <v>425</v>
      </c>
      <c r="B343" s="22"/>
      <c r="C343" s="50" t="s">
        <v>156</v>
      </c>
      <c r="D343" s="146">
        <f>D344+D347+D350</f>
        <v>131.196</v>
      </c>
      <c r="E343" s="146">
        <f t="shared" ref="E343:F343" si="95">E344+E347+E350</f>
        <v>0</v>
      </c>
      <c r="F343" s="146">
        <f t="shared" si="95"/>
        <v>0</v>
      </c>
    </row>
    <row r="344" spans="1:6" ht="36">
      <c r="A344" s="12" t="s">
        <v>482</v>
      </c>
      <c r="B344" s="22"/>
      <c r="C344" s="50" t="s">
        <v>381</v>
      </c>
      <c r="D344" s="146">
        <f>D345</f>
        <v>10</v>
      </c>
      <c r="E344" s="146">
        <f t="shared" ref="E344:F345" si="96">E345</f>
        <v>0</v>
      </c>
      <c r="F344" s="146">
        <f t="shared" si="96"/>
        <v>0</v>
      </c>
    </row>
    <row r="345" spans="1:6" ht="36">
      <c r="A345" s="12" t="s">
        <v>482</v>
      </c>
      <c r="B345" s="34" t="s">
        <v>301</v>
      </c>
      <c r="C345" s="51" t="s">
        <v>674</v>
      </c>
      <c r="D345" s="146">
        <f>D346</f>
        <v>10</v>
      </c>
      <c r="E345" s="146">
        <f t="shared" si="96"/>
        <v>0</v>
      </c>
      <c r="F345" s="146">
        <f t="shared" si="96"/>
        <v>0</v>
      </c>
    </row>
    <row r="346" spans="1:6">
      <c r="A346" s="12" t="s">
        <v>482</v>
      </c>
      <c r="B346" s="22">
        <v>612</v>
      </c>
      <c r="C346" s="50" t="s">
        <v>552</v>
      </c>
      <c r="D346" s="146">
        <v>10</v>
      </c>
      <c r="E346" s="146">
        <v>0</v>
      </c>
      <c r="F346" s="146">
        <v>0</v>
      </c>
    </row>
    <row r="347" spans="1:6" ht="48">
      <c r="A347" s="12" t="s">
        <v>483</v>
      </c>
      <c r="B347" s="22"/>
      <c r="C347" s="50" t="s">
        <v>158</v>
      </c>
      <c r="D347" s="146">
        <f>D348</f>
        <v>10.552</v>
      </c>
      <c r="E347" s="146">
        <f t="shared" ref="E347:F347" si="97">E348</f>
        <v>0</v>
      </c>
      <c r="F347" s="146">
        <f t="shared" si="97"/>
        <v>0</v>
      </c>
    </row>
    <row r="348" spans="1:6" ht="36">
      <c r="A348" s="12" t="s">
        <v>483</v>
      </c>
      <c r="B348" s="34" t="s">
        <v>301</v>
      </c>
      <c r="C348" s="51" t="s">
        <v>674</v>
      </c>
      <c r="D348" s="146">
        <f>D349</f>
        <v>10.552</v>
      </c>
      <c r="E348" s="146">
        <f>E349</f>
        <v>0</v>
      </c>
      <c r="F348" s="146">
        <f>F349</f>
        <v>0</v>
      </c>
    </row>
    <row r="349" spans="1:6">
      <c r="A349" s="12" t="s">
        <v>483</v>
      </c>
      <c r="B349" s="22">
        <v>612</v>
      </c>
      <c r="C349" s="50" t="s">
        <v>552</v>
      </c>
      <c r="D349" s="146">
        <v>10.552</v>
      </c>
      <c r="E349" s="146">
        <v>0</v>
      </c>
      <c r="F349" s="146">
        <v>0</v>
      </c>
    </row>
    <row r="350" spans="1:6" ht="48">
      <c r="A350" s="12" t="s">
        <v>671</v>
      </c>
      <c r="B350" s="22"/>
      <c r="C350" s="50" t="s">
        <v>695</v>
      </c>
      <c r="D350" s="146">
        <f>D351</f>
        <v>110.64400000000001</v>
      </c>
      <c r="E350" s="141">
        <f t="shared" ref="E350:F351" si="98">E351</f>
        <v>0</v>
      </c>
      <c r="F350" s="141">
        <f t="shared" si="98"/>
        <v>0</v>
      </c>
    </row>
    <row r="351" spans="1:6" ht="36">
      <c r="A351" s="12" t="s">
        <v>671</v>
      </c>
      <c r="B351" s="34" t="s">
        <v>301</v>
      </c>
      <c r="C351" s="51" t="s">
        <v>674</v>
      </c>
      <c r="D351" s="146">
        <f>D352</f>
        <v>110.64400000000001</v>
      </c>
      <c r="E351" s="141">
        <f t="shared" si="98"/>
        <v>0</v>
      </c>
      <c r="F351" s="141">
        <f t="shared" si="98"/>
        <v>0</v>
      </c>
    </row>
    <row r="352" spans="1:6">
      <c r="A352" s="12" t="s">
        <v>671</v>
      </c>
      <c r="B352" s="22">
        <v>612</v>
      </c>
      <c r="C352" s="50" t="s">
        <v>552</v>
      </c>
      <c r="D352" s="146">
        <v>110.64400000000001</v>
      </c>
      <c r="E352" s="141">
        <v>0</v>
      </c>
      <c r="F352" s="141">
        <v>0</v>
      </c>
    </row>
    <row r="353" spans="1:6" ht="24">
      <c r="A353" s="106" t="s">
        <v>417</v>
      </c>
      <c r="B353" s="106"/>
      <c r="C353" s="107" t="s">
        <v>109</v>
      </c>
      <c r="D353" s="145">
        <f>D354+D378</f>
        <v>10358.642</v>
      </c>
      <c r="E353" s="145">
        <f t="shared" ref="E353:F353" si="99">E354+E378</f>
        <v>5939.3</v>
      </c>
      <c r="F353" s="145">
        <f t="shared" si="99"/>
        <v>6003.6</v>
      </c>
    </row>
    <row r="354" spans="1:6" ht="48">
      <c r="A354" s="12" t="s">
        <v>546</v>
      </c>
      <c r="B354" s="12"/>
      <c r="C354" s="50" t="s">
        <v>435</v>
      </c>
      <c r="D354" s="141">
        <f>D355+D365</f>
        <v>5247.4</v>
      </c>
      <c r="E354" s="141">
        <f>E355+E365</f>
        <v>4646</v>
      </c>
      <c r="F354" s="141">
        <f>F355+F365</f>
        <v>4646</v>
      </c>
    </row>
    <row r="355" spans="1:6" ht="84">
      <c r="A355" s="12" t="s">
        <v>547</v>
      </c>
      <c r="B355" s="12"/>
      <c r="C355" s="50" t="s">
        <v>226</v>
      </c>
      <c r="D355" s="141">
        <f>D356+D359+D362</f>
        <v>688.45800000000008</v>
      </c>
      <c r="E355" s="141">
        <f>E356+E359+E362</f>
        <v>749</v>
      </c>
      <c r="F355" s="141">
        <f>F356+F359+F362</f>
        <v>749</v>
      </c>
    </row>
    <row r="356" spans="1:6" ht="120">
      <c r="A356" s="12" t="s">
        <v>500</v>
      </c>
      <c r="B356" s="12"/>
      <c r="C356" s="50" t="s">
        <v>691</v>
      </c>
      <c r="D356" s="141">
        <f t="shared" ref="D356:F357" si="100">D357</f>
        <v>418.95800000000003</v>
      </c>
      <c r="E356" s="141">
        <f t="shared" si="100"/>
        <v>450.5</v>
      </c>
      <c r="F356" s="141">
        <f t="shared" si="100"/>
        <v>450.5</v>
      </c>
    </row>
    <row r="357" spans="1:6" ht="36">
      <c r="A357" s="12" t="s">
        <v>500</v>
      </c>
      <c r="B357" s="34" t="s">
        <v>301</v>
      </c>
      <c r="C357" s="51" t="s">
        <v>674</v>
      </c>
      <c r="D357" s="141">
        <f t="shared" si="100"/>
        <v>418.95800000000003</v>
      </c>
      <c r="E357" s="141">
        <f t="shared" si="100"/>
        <v>450.5</v>
      </c>
      <c r="F357" s="141">
        <f t="shared" si="100"/>
        <v>450.5</v>
      </c>
    </row>
    <row r="358" spans="1:6" ht="48">
      <c r="A358" s="12" t="s">
        <v>500</v>
      </c>
      <c r="B358" s="12" t="s">
        <v>306</v>
      </c>
      <c r="C358" s="50" t="s">
        <v>307</v>
      </c>
      <c r="D358" s="141">
        <v>418.95800000000003</v>
      </c>
      <c r="E358" s="141">
        <v>450.5</v>
      </c>
      <c r="F358" s="147">
        <v>450.5</v>
      </c>
    </row>
    <row r="359" spans="1:6" ht="108">
      <c r="A359" s="12" t="s">
        <v>501</v>
      </c>
      <c r="B359" s="12"/>
      <c r="C359" s="50" t="s">
        <v>692</v>
      </c>
      <c r="D359" s="141">
        <f t="shared" ref="D359:F360" si="101">D360</f>
        <v>215</v>
      </c>
      <c r="E359" s="141">
        <f t="shared" si="101"/>
        <v>237</v>
      </c>
      <c r="F359" s="141">
        <f t="shared" si="101"/>
        <v>237</v>
      </c>
    </row>
    <row r="360" spans="1:6" ht="36">
      <c r="A360" s="12" t="s">
        <v>501</v>
      </c>
      <c r="B360" s="34" t="s">
        <v>301</v>
      </c>
      <c r="C360" s="51" t="s">
        <v>674</v>
      </c>
      <c r="D360" s="141">
        <f t="shared" si="101"/>
        <v>215</v>
      </c>
      <c r="E360" s="141">
        <f t="shared" si="101"/>
        <v>237</v>
      </c>
      <c r="F360" s="141">
        <f t="shared" si="101"/>
        <v>237</v>
      </c>
    </row>
    <row r="361" spans="1:6" ht="48">
      <c r="A361" s="12" t="s">
        <v>501</v>
      </c>
      <c r="B361" s="12" t="s">
        <v>306</v>
      </c>
      <c r="C361" s="50" t="s">
        <v>307</v>
      </c>
      <c r="D361" s="141">
        <v>215</v>
      </c>
      <c r="E361" s="141">
        <v>237</v>
      </c>
      <c r="F361" s="147">
        <v>237</v>
      </c>
    </row>
    <row r="362" spans="1:6" ht="84">
      <c r="A362" s="12" t="s">
        <v>502</v>
      </c>
      <c r="B362" s="12"/>
      <c r="C362" s="50" t="s">
        <v>531</v>
      </c>
      <c r="D362" s="141">
        <f t="shared" ref="D362:F363" si="102">D363</f>
        <v>54.5</v>
      </c>
      <c r="E362" s="141">
        <f t="shared" si="102"/>
        <v>61.5</v>
      </c>
      <c r="F362" s="141">
        <f t="shared" si="102"/>
        <v>61.5</v>
      </c>
    </row>
    <row r="363" spans="1:6" ht="36">
      <c r="A363" s="12" t="s">
        <v>502</v>
      </c>
      <c r="B363" s="34" t="s">
        <v>301</v>
      </c>
      <c r="C363" s="51" t="s">
        <v>674</v>
      </c>
      <c r="D363" s="141">
        <f t="shared" si="102"/>
        <v>54.5</v>
      </c>
      <c r="E363" s="141">
        <f t="shared" si="102"/>
        <v>61.5</v>
      </c>
      <c r="F363" s="141">
        <f t="shared" si="102"/>
        <v>61.5</v>
      </c>
    </row>
    <row r="364" spans="1:6" ht="48">
      <c r="A364" s="12" t="s">
        <v>502</v>
      </c>
      <c r="B364" s="12" t="s">
        <v>306</v>
      </c>
      <c r="C364" s="50" t="s">
        <v>307</v>
      </c>
      <c r="D364" s="141">
        <v>54.5</v>
      </c>
      <c r="E364" s="141">
        <v>61.5</v>
      </c>
      <c r="F364" s="147">
        <v>61.5</v>
      </c>
    </row>
    <row r="365" spans="1:6" ht="48">
      <c r="A365" s="12" t="s">
        <v>548</v>
      </c>
      <c r="B365" s="12"/>
      <c r="C365" s="50" t="s">
        <v>690</v>
      </c>
      <c r="D365" s="141">
        <f>+D375+D369+D372+D366</f>
        <v>4558.942</v>
      </c>
      <c r="E365" s="141">
        <f t="shared" ref="E365:F365" si="103">+E375+E369+E372+E366</f>
        <v>3897</v>
      </c>
      <c r="F365" s="141">
        <f t="shared" si="103"/>
        <v>3897</v>
      </c>
    </row>
    <row r="366" spans="1:6" ht="24">
      <c r="A366" s="12" t="s">
        <v>452</v>
      </c>
      <c r="B366" s="12"/>
      <c r="C366" s="50" t="s">
        <v>308</v>
      </c>
      <c r="D366" s="141">
        <f t="shared" ref="D366:F367" si="104">D367</f>
        <v>480.54199999999997</v>
      </c>
      <c r="E366" s="141">
        <f t="shared" si="104"/>
        <v>420</v>
      </c>
      <c r="F366" s="141">
        <f t="shared" si="104"/>
        <v>420</v>
      </c>
    </row>
    <row r="367" spans="1:6" ht="36">
      <c r="A367" s="12" t="s">
        <v>452</v>
      </c>
      <c r="B367" s="34" t="s">
        <v>301</v>
      </c>
      <c r="C367" s="51" t="s">
        <v>674</v>
      </c>
      <c r="D367" s="141">
        <f t="shared" si="104"/>
        <v>480.54199999999997</v>
      </c>
      <c r="E367" s="141">
        <f t="shared" si="104"/>
        <v>420</v>
      </c>
      <c r="F367" s="141">
        <f t="shared" si="104"/>
        <v>420</v>
      </c>
    </row>
    <row r="368" spans="1:6" ht="60">
      <c r="A368" s="12" t="s">
        <v>452</v>
      </c>
      <c r="B368" s="12" t="s">
        <v>306</v>
      </c>
      <c r="C368" s="50" t="s">
        <v>642</v>
      </c>
      <c r="D368" s="141">
        <v>480.54199999999997</v>
      </c>
      <c r="E368" s="141">
        <v>420</v>
      </c>
      <c r="F368" s="141">
        <v>420</v>
      </c>
    </row>
    <row r="369" spans="1:6" ht="36">
      <c r="A369" s="12" t="s">
        <v>758</v>
      </c>
      <c r="B369" s="12"/>
      <c r="C369" s="50" t="s">
        <v>760</v>
      </c>
      <c r="D369" s="141">
        <f>D370</f>
        <v>136.1</v>
      </c>
      <c r="E369" s="141">
        <f t="shared" ref="E369:F370" si="105">E370</f>
        <v>0</v>
      </c>
      <c r="F369" s="141">
        <f t="shared" si="105"/>
        <v>0</v>
      </c>
    </row>
    <row r="370" spans="1:6" ht="48">
      <c r="A370" s="12" t="s">
        <v>758</v>
      </c>
      <c r="B370" s="34" t="s">
        <v>301</v>
      </c>
      <c r="C370" s="51" t="s">
        <v>302</v>
      </c>
      <c r="D370" s="141">
        <f>D371</f>
        <v>136.1</v>
      </c>
      <c r="E370" s="141">
        <f t="shared" si="105"/>
        <v>0</v>
      </c>
      <c r="F370" s="141">
        <f t="shared" si="105"/>
        <v>0</v>
      </c>
    </row>
    <row r="371" spans="1:6" ht="60">
      <c r="A371" s="12" t="s">
        <v>758</v>
      </c>
      <c r="B371" s="12" t="s">
        <v>306</v>
      </c>
      <c r="C371" s="50" t="s">
        <v>642</v>
      </c>
      <c r="D371" s="141">
        <v>136.1</v>
      </c>
      <c r="E371" s="141">
        <v>0</v>
      </c>
      <c r="F371" s="141">
        <v>0</v>
      </c>
    </row>
    <row r="372" spans="1:6" ht="48">
      <c r="A372" s="12" t="s">
        <v>759</v>
      </c>
      <c r="B372" s="12"/>
      <c r="C372" s="50" t="s">
        <v>761</v>
      </c>
      <c r="D372" s="141">
        <f>D373</f>
        <v>1.375</v>
      </c>
      <c r="E372" s="141">
        <f t="shared" ref="E372:F373" si="106">E373</f>
        <v>0</v>
      </c>
      <c r="F372" s="141">
        <f t="shared" si="106"/>
        <v>0</v>
      </c>
    </row>
    <row r="373" spans="1:6" ht="48">
      <c r="A373" s="12" t="s">
        <v>759</v>
      </c>
      <c r="B373" s="34" t="s">
        <v>301</v>
      </c>
      <c r="C373" s="51" t="s">
        <v>302</v>
      </c>
      <c r="D373" s="141">
        <f>D374</f>
        <v>1.375</v>
      </c>
      <c r="E373" s="141">
        <f t="shared" si="106"/>
        <v>0</v>
      </c>
      <c r="F373" s="141">
        <f t="shared" si="106"/>
        <v>0</v>
      </c>
    </row>
    <row r="374" spans="1:6" ht="60">
      <c r="A374" s="12" t="s">
        <v>759</v>
      </c>
      <c r="B374" s="12" t="s">
        <v>306</v>
      </c>
      <c r="C374" s="50" t="s">
        <v>642</v>
      </c>
      <c r="D374" s="141">
        <v>1.375</v>
      </c>
      <c r="E374" s="141">
        <v>0</v>
      </c>
      <c r="F374" s="141">
        <v>0</v>
      </c>
    </row>
    <row r="375" spans="1:6" ht="60">
      <c r="A375" s="12" t="s">
        <v>503</v>
      </c>
      <c r="B375" s="12"/>
      <c r="C375" s="51" t="s">
        <v>541</v>
      </c>
      <c r="D375" s="141">
        <f t="shared" ref="D375:F376" si="107">D376</f>
        <v>3940.9250000000002</v>
      </c>
      <c r="E375" s="141">
        <f t="shared" si="107"/>
        <v>3477</v>
      </c>
      <c r="F375" s="141">
        <f t="shared" si="107"/>
        <v>3477</v>
      </c>
    </row>
    <row r="376" spans="1:6" ht="36">
      <c r="A376" s="12" t="s">
        <v>503</v>
      </c>
      <c r="B376" s="34" t="s">
        <v>301</v>
      </c>
      <c r="C376" s="51" t="s">
        <v>674</v>
      </c>
      <c r="D376" s="141">
        <f t="shared" si="107"/>
        <v>3940.9250000000002</v>
      </c>
      <c r="E376" s="141">
        <f t="shared" si="107"/>
        <v>3477</v>
      </c>
      <c r="F376" s="141">
        <f t="shared" si="107"/>
        <v>3477</v>
      </c>
    </row>
    <row r="377" spans="1:6" ht="48">
      <c r="A377" s="12" t="s">
        <v>503</v>
      </c>
      <c r="B377" s="12" t="s">
        <v>306</v>
      </c>
      <c r="C377" s="50" t="s">
        <v>307</v>
      </c>
      <c r="D377" s="141">
        <v>3940.9250000000002</v>
      </c>
      <c r="E377" s="141">
        <v>3477</v>
      </c>
      <c r="F377" s="141">
        <v>3477</v>
      </c>
    </row>
    <row r="378" spans="1:6" ht="24">
      <c r="A378" s="12" t="s">
        <v>549</v>
      </c>
      <c r="B378" s="12"/>
      <c r="C378" s="50" t="s">
        <v>357</v>
      </c>
      <c r="D378" s="141">
        <f>D379</f>
        <v>5111.2420000000002</v>
      </c>
      <c r="E378" s="141">
        <f t="shared" ref="E378:F378" si="108">E379</f>
        <v>1293.3</v>
      </c>
      <c r="F378" s="141">
        <f t="shared" si="108"/>
        <v>1357.6</v>
      </c>
    </row>
    <row r="379" spans="1:6" ht="24">
      <c r="A379" s="12" t="s">
        <v>550</v>
      </c>
      <c r="B379" s="12"/>
      <c r="C379" s="50" t="s">
        <v>112</v>
      </c>
      <c r="D379" s="146">
        <f>D380+D383+D386</f>
        <v>5111.2420000000002</v>
      </c>
      <c r="E379" s="146">
        <f t="shared" ref="E379:F379" si="109">E380+E383+E386</f>
        <v>1293.3</v>
      </c>
      <c r="F379" s="146">
        <f t="shared" si="109"/>
        <v>1357.6</v>
      </c>
    </row>
    <row r="380" spans="1:6" ht="24">
      <c r="A380" s="12" t="s">
        <v>31</v>
      </c>
      <c r="B380" s="12"/>
      <c r="C380" s="50" t="s">
        <v>32</v>
      </c>
      <c r="D380" s="146">
        <f t="shared" ref="D380:F381" si="110">D381</f>
        <v>5110.2420000000002</v>
      </c>
      <c r="E380" s="146">
        <f t="shared" si="110"/>
        <v>1060</v>
      </c>
      <c r="F380" s="146">
        <f t="shared" si="110"/>
        <v>1124.3</v>
      </c>
    </row>
    <row r="381" spans="1:6" ht="24">
      <c r="A381" s="12" t="s">
        <v>31</v>
      </c>
      <c r="B381" s="31" t="s">
        <v>573</v>
      </c>
      <c r="C381" s="51" t="s">
        <v>14</v>
      </c>
      <c r="D381" s="146">
        <f t="shared" si="110"/>
        <v>5110.2420000000002</v>
      </c>
      <c r="E381" s="146">
        <f t="shared" si="110"/>
        <v>1060</v>
      </c>
      <c r="F381" s="146">
        <f t="shared" si="110"/>
        <v>1124.3</v>
      </c>
    </row>
    <row r="382" spans="1:6">
      <c r="A382" s="12" t="s">
        <v>31</v>
      </c>
      <c r="B382" s="22" t="s">
        <v>122</v>
      </c>
      <c r="C382" s="50" t="s">
        <v>123</v>
      </c>
      <c r="D382" s="146">
        <v>5110.2420000000002</v>
      </c>
      <c r="E382" s="146">
        <v>1060</v>
      </c>
      <c r="F382" s="146">
        <v>1124.3</v>
      </c>
    </row>
    <row r="383" spans="1:6" ht="24">
      <c r="A383" s="12" t="s">
        <v>685</v>
      </c>
      <c r="B383" s="22"/>
      <c r="C383" s="50" t="s">
        <v>667</v>
      </c>
      <c r="D383" s="146">
        <f t="shared" ref="D383:F384" si="111">D384</f>
        <v>1</v>
      </c>
      <c r="E383" s="146">
        <f t="shared" si="111"/>
        <v>1</v>
      </c>
      <c r="F383" s="146">
        <f t="shared" si="111"/>
        <v>1</v>
      </c>
    </row>
    <row r="384" spans="1:6" ht="24">
      <c r="A384" s="12" t="s">
        <v>685</v>
      </c>
      <c r="B384" s="31" t="s">
        <v>573</v>
      </c>
      <c r="C384" s="51" t="s">
        <v>14</v>
      </c>
      <c r="D384" s="146">
        <f t="shared" si="111"/>
        <v>1</v>
      </c>
      <c r="E384" s="146">
        <f t="shared" si="111"/>
        <v>1</v>
      </c>
      <c r="F384" s="146">
        <f t="shared" si="111"/>
        <v>1</v>
      </c>
    </row>
    <row r="385" spans="1:6">
      <c r="A385" s="12" t="s">
        <v>685</v>
      </c>
      <c r="B385" s="22" t="s">
        <v>122</v>
      </c>
      <c r="C385" s="50" t="s">
        <v>123</v>
      </c>
      <c r="D385" s="146">
        <v>1</v>
      </c>
      <c r="E385" s="146">
        <v>1</v>
      </c>
      <c r="F385" s="146">
        <v>1</v>
      </c>
    </row>
    <row r="386" spans="1:6" ht="36">
      <c r="A386" s="12" t="s">
        <v>684</v>
      </c>
      <c r="B386" s="22"/>
      <c r="C386" s="50" t="s">
        <v>668</v>
      </c>
      <c r="D386" s="146">
        <f t="shared" ref="D386:F387" si="112">D387</f>
        <v>0</v>
      </c>
      <c r="E386" s="146">
        <f t="shared" si="112"/>
        <v>232.3</v>
      </c>
      <c r="F386" s="146">
        <f t="shared" si="112"/>
        <v>232.3</v>
      </c>
    </row>
    <row r="387" spans="1:6" ht="24">
      <c r="A387" s="12" t="s">
        <v>684</v>
      </c>
      <c r="B387" s="31" t="s">
        <v>573</v>
      </c>
      <c r="C387" s="51" t="s">
        <v>14</v>
      </c>
      <c r="D387" s="146">
        <f t="shared" si="112"/>
        <v>0</v>
      </c>
      <c r="E387" s="146">
        <f t="shared" si="112"/>
        <v>232.3</v>
      </c>
      <c r="F387" s="146">
        <f t="shared" si="112"/>
        <v>232.3</v>
      </c>
    </row>
    <row r="388" spans="1:6">
      <c r="A388" s="12" t="s">
        <v>684</v>
      </c>
      <c r="B388" s="22" t="s">
        <v>122</v>
      </c>
      <c r="C388" s="50" t="s">
        <v>123</v>
      </c>
      <c r="D388" s="146">
        <v>0</v>
      </c>
      <c r="E388" s="146">
        <v>232.3</v>
      </c>
      <c r="F388" s="146">
        <v>232.3</v>
      </c>
    </row>
    <row r="389" spans="1:6" ht="36">
      <c r="A389" s="106" t="s">
        <v>405</v>
      </c>
      <c r="B389" s="108"/>
      <c r="C389" s="107" t="s">
        <v>335</v>
      </c>
      <c r="D389" s="140">
        <f>D390+D403</f>
        <v>3327.9940000000001</v>
      </c>
      <c r="E389" s="140">
        <f>E390+E403</f>
        <v>2488.1000000000004</v>
      </c>
      <c r="F389" s="140">
        <f>F390+F403</f>
        <v>2488.1000000000004</v>
      </c>
    </row>
    <row r="390" spans="1:6" ht="48">
      <c r="A390" s="12" t="s">
        <v>241</v>
      </c>
      <c r="B390" s="22"/>
      <c r="C390" s="50" t="s">
        <v>331</v>
      </c>
      <c r="D390" s="141">
        <f>D391+D399</f>
        <v>3244.694</v>
      </c>
      <c r="E390" s="141">
        <f>E391+E399</f>
        <v>2488.1000000000004</v>
      </c>
      <c r="F390" s="141">
        <f>F391+F399</f>
        <v>2488.1000000000004</v>
      </c>
    </row>
    <row r="391" spans="1:6" ht="60">
      <c r="A391" s="12" t="s">
        <v>242</v>
      </c>
      <c r="B391" s="22"/>
      <c r="C391" s="50" t="s">
        <v>332</v>
      </c>
      <c r="D391" s="141">
        <f>D392+D395</f>
        <v>3094.694</v>
      </c>
      <c r="E391" s="141">
        <f>E392+E395</f>
        <v>2188.1000000000004</v>
      </c>
      <c r="F391" s="141">
        <f>F392+F395</f>
        <v>2188.1000000000004</v>
      </c>
    </row>
    <row r="392" spans="1:6" ht="36">
      <c r="A392" s="12" t="s">
        <v>448</v>
      </c>
      <c r="B392" s="22"/>
      <c r="C392" s="50" t="s">
        <v>197</v>
      </c>
      <c r="D392" s="141">
        <f t="shared" ref="D392:F393" si="113">D393</f>
        <v>303</v>
      </c>
      <c r="E392" s="141">
        <f t="shared" si="113"/>
        <v>312</v>
      </c>
      <c r="F392" s="141">
        <f t="shared" si="113"/>
        <v>312</v>
      </c>
    </row>
    <row r="393" spans="1:6" ht="24">
      <c r="A393" s="12" t="s">
        <v>448</v>
      </c>
      <c r="B393" s="31" t="s">
        <v>261</v>
      </c>
      <c r="C393" s="51" t="s">
        <v>676</v>
      </c>
      <c r="D393" s="141">
        <f t="shared" si="113"/>
        <v>303</v>
      </c>
      <c r="E393" s="141">
        <f t="shared" si="113"/>
        <v>312</v>
      </c>
      <c r="F393" s="141">
        <f t="shared" si="113"/>
        <v>312</v>
      </c>
    </row>
    <row r="394" spans="1:6">
      <c r="A394" s="12" t="s">
        <v>448</v>
      </c>
      <c r="B394" s="22" t="s">
        <v>263</v>
      </c>
      <c r="C394" s="50" t="s">
        <v>673</v>
      </c>
      <c r="D394" s="141">
        <v>303</v>
      </c>
      <c r="E394" s="141">
        <v>312</v>
      </c>
      <c r="F394" s="141">
        <v>312</v>
      </c>
    </row>
    <row r="395" spans="1:6" ht="24">
      <c r="A395" s="12" t="s">
        <v>449</v>
      </c>
      <c r="B395" s="22"/>
      <c r="C395" s="50" t="s">
        <v>227</v>
      </c>
      <c r="D395" s="141">
        <f>D396</f>
        <v>2791.694</v>
      </c>
      <c r="E395" s="141">
        <f>E396</f>
        <v>1876.1000000000001</v>
      </c>
      <c r="F395" s="141">
        <f>F396</f>
        <v>1876.1000000000001</v>
      </c>
    </row>
    <row r="396" spans="1:6" ht="60">
      <c r="A396" s="12" t="s">
        <v>449</v>
      </c>
      <c r="B396" s="31" t="s">
        <v>565</v>
      </c>
      <c r="C396" s="51" t="s">
        <v>566</v>
      </c>
      <c r="D396" s="141">
        <f>D397+D398</f>
        <v>2791.694</v>
      </c>
      <c r="E396" s="141">
        <f>E397+E398</f>
        <v>1876.1000000000001</v>
      </c>
      <c r="F396" s="141">
        <f>F397+F398</f>
        <v>1876.1000000000001</v>
      </c>
    </row>
    <row r="397" spans="1:6">
      <c r="A397" s="12" t="s">
        <v>449</v>
      </c>
      <c r="B397" s="32" t="s">
        <v>572</v>
      </c>
      <c r="C397" s="52" t="s">
        <v>699</v>
      </c>
      <c r="D397" s="141">
        <v>2144.1579999999999</v>
      </c>
      <c r="E397" s="141">
        <v>1440.9</v>
      </c>
      <c r="F397" s="141">
        <v>1440.9</v>
      </c>
    </row>
    <row r="398" spans="1:6" ht="48">
      <c r="A398" s="12" t="s">
        <v>449</v>
      </c>
      <c r="B398" s="32">
        <v>119</v>
      </c>
      <c r="C398" s="52" t="s">
        <v>362</v>
      </c>
      <c r="D398" s="141">
        <v>647.53599999999994</v>
      </c>
      <c r="E398" s="141">
        <v>435.2</v>
      </c>
      <c r="F398" s="141">
        <v>435.2</v>
      </c>
    </row>
    <row r="399" spans="1:6" ht="36">
      <c r="A399" s="12" t="s">
        <v>540</v>
      </c>
      <c r="B399" s="32"/>
      <c r="C399" s="52" t="s">
        <v>333</v>
      </c>
      <c r="D399" s="141">
        <f t="shared" ref="D399:F401" si="114">D400</f>
        <v>150</v>
      </c>
      <c r="E399" s="141">
        <f t="shared" si="114"/>
        <v>300</v>
      </c>
      <c r="F399" s="141">
        <f t="shared" si="114"/>
        <v>300</v>
      </c>
    </row>
    <row r="400" spans="1:6" ht="48">
      <c r="A400" s="12" t="s">
        <v>450</v>
      </c>
      <c r="B400" s="22"/>
      <c r="C400" s="52" t="s">
        <v>334</v>
      </c>
      <c r="D400" s="141">
        <f t="shared" si="114"/>
        <v>150</v>
      </c>
      <c r="E400" s="141">
        <f t="shared" si="114"/>
        <v>300</v>
      </c>
      <c r="F400" s="141">
        <f t="shared" si="114"/>
        <v>300</v>
      </c>
    </row>
    <row r="401" spans="1:6" ht="24">
      <c r="A401" s="12" t="s">
        <v>450</v>
      </c>
      <c r="B401" s="31" t="s">
        <v>261</v>
      </c>
      <c r="C401" s="51" t="s">
        <v>676</v>
      </c>
      <c r="D401" s="141">
        <f t="shared" si="114"/>
        <v>150</v>
      </c>
      <c r="E401" s="141">
        <f t="shared" si="114"/>
        <v>300</v>
      </c>
      <c r="F401" s="141">
        <f t="shared" si="114"/>
        <v>300</v>
      </c>
    </row>
    <row r="402" spans="1:6">
      <c r="A402" s="12" t="s">
        <v>450</v>
      </c>
      <c r="B402" s="22" t="s">
        <v>263</v>
      </c>
      <c r="C402" s="50" t="s">
        <v>673</v>
      </c>
      <c r="D402" s="141">
        <v>150</v>
      </c>
      <c r="E402" s="141">
        <v>300</v>
      </c>
      <c r="F402" s="141">
        <v>300</v>
      </c>
    </row>
    <row r="403" spans="1:6" ht="48">
      <c r="A403" s="35" t="s">
        <v>411</v>
      </c>
      <c r="B403" s="22"/>
      <c r="C403" s="36" t="s">
        <v>254</v>
      </c>
      <c r="D403" s="141">
        <f t="shared" ref="D403:F406" si="115">D404</f>
        <v>83.3</v>
      </c>
      <c r="E403" s="141">
        <f t="shared" si="115"/>
        <v>0</v>
      </c>
      <c r="F403" s="141">
        <f t="shared" si="115"/>
        <v>0</v>
      </c>
    </row>
    <row r="404" spans="1:6" ht="96">
      <c r="A404" s="12" t="s">
        <v>230</v>
      </c>
      <c r="B404" s="22"/>
      <c r="C404" s="50" t="s">
        <v>358</v>
      </c>
      <c r="D404" s="141">
        <f t="shared" si="115"/>
        <v>83.3</v>
      </c>
      <c r="E404" s="141">
        <f t="shared" si="115"/>
        <v>0</v>
      </c>
      <c r="F404" s="141">
        <f t="shared" si="115"/>
        <v>0</v>
      </c>
    </row>
    <row r="405" spans="1:6" ht="24">
      <c r="A405" s="12" t="s">
        <v>451</v>
      </c>
      <c r="B405" s="22"/>
      <c r="C405" s="50" t="s">
        <v>348</v>
      </c>
      <c r="D405" s="141">
        <f t="shared" si="115"/>
        <v>83.3</v>
      </c>
      <c r="E405" s="141">
        <f t="shared" si="115"/>
        <v>0</v>
      </c>
      <c r="F405" s="141">
        <f t="shared" si="115"/>
        <v>0</v>
      </c>
    </row>
    <row r="406" spans="1:6" ht="24">
      <c r="A406" s="12" t="s">
        <v>451</v>
      </c>
      <c r="B406" s="31" t="s">
        <v>261</v>
      </c>
      <c r="C406" s="51" t="s">
        <v>676</v>
      </c>
      <c r="D406" s="141">
        <f t="shared" si="115"/>
        <v>83.3</v>
      </c>
      <c r="E406" s="141">
        <f t="shared" si="115"/>
        <v>0</v>
      </c>
      <c r="F406" s="141">
        <f t="shared" si="115"/>
        <v>0</v>
      </c>
    </row>
    <row r="407" spans="1:6">
      <c r="A407" s="12" t="s">
        <v>451</v>
      </c>
      <c r="B407" s="22" t="s">
        <v>263</v>
      </c>
      <c r="C407" s="50" t="s">
        <v>673</v>
      </c>
      <c r="D407" s="141">
        <v>83.3</v>
      </c>
      <c r="E407" s="141">
        <v>0</v>
      </c>
      <c r="F407" s="141">
        <v>0</v>
      </c>
    </row>
    <row r="408" spans="1:6" ht="36">
      <c r="A408" s="111" t="s">
        <v>44</v>
      </c>
      <c r="B408" s="108"/>
      <c r="C408" s="107" t="s">
        <v>100</v>
      </c>
      <c r="D408" s="140">
        <f>D409</f>
        <v>900</v>
      </c>
      <c r="E408" s="140">
        <f>E409</f>
        <v>1700</v>
      </c>
      <c r="F408" s="140">
        <f>F409</f>
        <v>1700</v>
      </c>
    </row>
    <row r="409" spans="1:6" ht="36">
      <c r="A409" s="33" t="s">
        <v>45</v>
      </c>
      <c r="B409" s="22"/>
      <c r="C409" s="50" t="s">
        <v>101</v>
      </c>
      <c r="D409" s="141">
        <f>D410+D414+D418+D425</f>
        <v>900</v>
      </c>
      <c r="E409" s="141">
        <f>E410+E414+E418+E425</f>
        <v>1700</v>
      </c>
      <c r="F409" s="141">
        <f>F410+F414+F418+F425</f>
        <v>1700</v>
      </c>
    </row>
    <row r="410" spans="1:6" ht="36">
      <c r="A410" s="33" t="s">
        <v>105</v>
      </c>
      <c r="B410" s="22"/>
      <c r="C410" s="50" t="s">
        <v>102</v>
      </c>
      <c r="D410" s="141">
        <f>D411</f>
        <v>0</v>
      </c>
      <c r="E410" s="141">
        <f>E411</f>
        <v>50</v>
      </c>
      <c r="F410" s="141">
        <f>F411</f>
        <v>50</v>
      </c>
    </row>
    <row r="411" spans="1:6" ht="36">
      <c r="A411" s="33" t="s">
        <v>457</v>
      </c>
      <c r="B411" s="22"/>
      <c r="C411" s="50" t="s">
        <v>103</v>
      </c>
      <c r="D411" s="141">
        <v>0</v>
      </c>
      <c r="E411" s="141">
        <v>50</v>
      </c>
      <c r="F411" s="141">
        <v>50</v>
      </c>
    </row>
    <row r="412" spans="1:6" ht="24">
      <c r="A412" s="33" t="s">
        <v>457</v>
      </c>
      <c r="B412" s="31" t="s">
        <v>261</v>
      </c>
      <c r="C412" s="51" t="s">
        <v>676</v>
      </c>
      <c r="D412" s="141">
        <f>D413</f>
        <v>0</v>
      </c>
      <c r="E412" s="141">
        <f>E413</f>
        <v>50</v>
      </c>
      <c r="F412" s="141">
        <f>F413</f>
        <v>50</v>
      </c>
    </row>
    <row r="413" spans="1:6">
      <c r="A413" s="33" t="s">
        <v>457</v>
      </c>
      <c r="B413" s="22" t="s">
        <v>263</v>
      </c>
      <c r="C413" s="50" t="s">
        <v>673</v>
      </c>
      <c r="D413" s="141">
        <v>0</v>
      </c>
      <c r="E413" s="141">
        <v>50</v>
      </c>
      <c r="F413" s="141">
        <v>50</v>
      </c>
    </row>
    <row r="414" spans="1:6" ht="24">
      <c r="A414" s="33" t="s">
        <v>46</v>
      </c>
      <c r="B414" s="22"/>
      <c r="C414" s="50" t="s">
        <v>104</v>
      </c>
      <c r="D414" s="141">
        <f t="shared" ref="D414:D416" si="116">D415</f>
        <v>0</v>
      </c>
      <c r="E414" s="141">
        <f t="shared" ref="E414:F416" si="117">E415</f>
        <v>50</v>
      </c>
      <c r="F414" s="141">
        <f t="shared" si="117"/>
        <v>50</v>
      </c>
    </row>
    <row r="415" spans="1:6" ht="24">
      <c r="A415" s="33" t="s">
        <v>458</v>
      </c>
      <c r="B415" s="22"/>
      <c r="C415" s="50" t="s">
        <v>106</v>
      </c>
      <c r="D415" s="141">
        <f t="shared" si="116"/>
        <v>0</v>
      </c>
      <c r="E415" s="141">
        <f t="shared" si="117"/>
        <v>50</v>
      </c>
      <c r="F415" s="141">
        <f t="shared" si="117"/>
        <v>50</v>
      </c>
    </row>
    <row r="416" spans="1:6" ht="24">
      <c r="A416" s="33" t="s">
        <v>458</v>
      </c>
      <c r="B416" s="31" t="s">
        <v>261</v>
      </c>
      <c r="C416" s="51" t="s">
        <v>676</v>
      </c>
      <c r="D416" s="141">
        <f t="shared" si="116"/>
        <v>0</v>
      </c>
      <c r="E416" s="141">
        <f t="shared" si="117"/>
        <v>50</v>
      </c>
      <c r="F416" s="141">
        <f t="shared" si="117"/>
        <v>50</v>
      </c>
    </row>
    <row r="417" spans="1:6">
      <c r="A417" s="33" t="s">
        <v>458</v>
      </c>
      <c r="B417" s="22" t="s">
        <v>263</v>
      </c>
      <c r="C417" s="50" t="s">
        <v>673</v>
      </c>
      <c r="D417" s="141">
        <v>0</v>
      </c>
      <c r="E417" s="141">
        <v>50</v>
      </c>
      <c r="F417" s="141">
        <v>50</v>
      </c>
    </row>
    <row r="418" spans="1:6" ht="36">
      <c r="A418" s="33" t="s">
        <v>47</v>
      </c>
      <c r="B418" s="22"/>
      <c r="C418" s="50" t="s">
        <v>107</v>
      </c>
      <c r="D418" s="141">
        <f>D419+D422</f>
        <v>900</v>
      </c>
      <c r="E418" s="141">
        <f>E419+E422</f>
        <v>1400</v>
      </c>
      <c r="F418" s="141">
        <f>F419+F422</f>
        <v>1400</v>
      </c>
    </row>
    <row r="419" spans="1:6" ht="48">
      <c r="A419" s="33" t="s">
        <v>459</v>
      </c>
      <c r="B419" s="22"/>
      <c r="C419" s="50" t="s">
        <v>50</v>
      </c>
      <c r="D419" s="141">
        <f t="shared" ref="D419:D420" si="118">D420</f>
        <v>0</v>
      </c>
      <c r="E419" s="141">
        <f t="shared" ref="E419:F420" si="119">E420</f>
        <v>400</v>
      </c>
      <c r="F419" s="141">
        <f t="shared" si="119"/>
        <v>400</v>
      </c>
    </row>
    <row r="420" spans="1:6">
      <c r="A420" s="33" t="s">
        <v>459</v>
      </c>
      <c r="B420" s="22" t="s">
        <v>267</v>
      </c>
      <c r="C420" s="50" t="s">
        <v>268</v>
      </c>
      <c r="D420" s="141">
        <f t="shared" si="118"/>
        <v>0</v>
      </c>
      <c r="E420" s="141">
        <f t="shared" si="119"/>
        <v>400</v>
      </c>
      <c r="F420" s="141">
        <f t="shared" si="119"/>
        <v>400</v>
      </c>
    </row>
    <row r="421" spans="1:6" ht="60">
      <c r="A421" s="33" t="s">
        <v>459</v>
      </c>
      <c r="B421" s="22">
        <v>811</v>
      </c>
      <c r="C421" s="50" t="s">
        <v>373</v>
      </c>
      <c r="D421" s="141">
        <v>0</v>
      </c>
      <c r="E421" s="141">
        <v>400</v>
      </c>
      <c r="F421" s="141">
        <v>400</v>
      </c>
    </row>
    <row r="422" spans="1:6" ht="36">
      <c r="A422" s="33" t="s">
        <v>460</v>
      </c>
      <c r="B422" s="22"/>
      <c r="C422" s="50" t="s">
        <v>108</v>
      </c>
      <c r="D422" s="141">
        <f>D424</f>
        <v>900</v>
      </c>
      <c r="E422" s="141">
        <f>E424</f>
        <v>1000</v>
      </c>
      <c r="F422" s="141">
        <f>F424</f>
        <v>1000</v>
      </c>
    </row>
    <row r="423" spans="1:6">
      <c r="A423" s="33" t="s">
        <v>460</v>
      </c>
      <c r="B423" s="22" t="s">
        <v>267</v>
      </c>
      <c r="C423" s="50" t="s">
        <v>268</v>
      </c>
      <c r="D423" s="141">
        <f>D424</f>
        <v>900</v>
      </c>
      <c r="E423" s="141">
        <f>E424</f>
        <v>1000</v>
      </c>
      <c r="F423" s="141">
        <f>F424</f>
        <v>1000</v>
      </c>
    </row>
    <row r="424" spans="1:6" ht="60">
      <c r="A424" s="33" t="s">
        <v>460</v>
      </c>
      <c r="B424" s="125">
        <v>813</v>
      </c>
      <c r="C424" s="50" t="s">
        <v>677</v>
      </c>
      <c r="D424" s="141">
        <v>900</v>
      </c>
      <c r="E424" s="141">
        <v>1000</v>
      </c>
      <c r="F424" s="141">
        <v>1000</v>
      </c>
    </row>
    <row r="425" spans="1:6" ht="36">
      <c r="A425" s="33" t="s">
        <v>49</v>
      </c>
      <c r="B425" s="22"/>
      <c r="C425" s="50" t="s">
        <v>376</v>
      </c>
      <c r="D425" s="141">
        <f t="shared" ref="D425:D427" si="120">D426</f>
        <v>0</v>
      </c>
      <c r="E425" s="141">
        <f t="shared" ref="E425:F427" si="121">E426</f>
        <v>200</v>
      </c>
      <c r="F425" s="141">
        <f t="shared" si="121"/>
        <v>200</v>
      </c>
    </row>
    <row r="426" spans="1:6" ht="48">
      <c r="A426" s="33" t="s">
        <v>461</v>
      </c>
      <c r="B426" s="22"/>
      <c r="C426" s="50" t="s">
        <v>48</v>
      </c>
      <c r="D426" s="141">
        <f t="shared" si="120"/>
        <v>0</v>
      </c>
      <c r="E426" s="141">
        <f t="shared" si="121"/>
        <v>200</v>
      </c>
      <c r="F426" s="141">
        <f t="shared" si="121"/>
        <v>200</v>
      </c>
    </row>
    <row r="427" spans="1:6">
      <c r="A427" s="33" t="s">
        <v>461</v>
      </c>
      <c r="B427" s="22" t="s">
        <v>267</v>
      </c>
      <c r="C427" s="50" t="s">
        <v>268</v>
      </c>
      <c r="D427" s="141">
        <f t="shared" si="120"/>
        <v>0</v>
      </c>
      <c r="E427" s="141">
        <f t="shared" si="121"/>
        <v>200</v>
      </c>
      <c r="F427" s="141">
        <f t="shared" si="121"/>
        <v>200</v>
      </c>
    </row>
    <row r="428" spans="1:6" ht="60">
      <c r="A428" s="33" t="s">
        <v>461</v>
      </c>
      <c r="B428" s="22">
        <v>811</v>
      </c>
      <c r="C428" s="50" t="s">
        <v>373</v>
      </c>
      <c r="D428" s="141">
        <v>0</v>
      </c>
      <c r="E428" s="141">
        <v>200</v>
      </c>
      <c r="F428" s="141">
        <v>200</v>
      </c>
    </row>
    <row r="429" spans="1:6" ht="24">
      <c r="A429" s="111" t="s">
        <v>382</v>
      </c>
      <c r="B429" s="108"/>
      <c r="C429" s="107" t="s">
        <v>93</v>
      </c>
      <c r="D429" s="140">
        <f>D430</f>
        <v>1330</v>
      </c>
      <c r="E429" s="140">
        <f>E430</f>
        <v>1500</v>
      </c>
      <c r="F429" s="140">
        <f>F430</f>
        <v>1500</v>
      </c>
    </row>
    <row r="430" spans="1:6" ht="36">
      <c r="A430" s="33" t="s">
        <v>383</v>
      </c>
      <c r="B430" s="22"/>
      <c r="C430" s="50" t="s">
        <v>377</v>
      </c>
      <c r="D430" s="141">
        <f>D431+D447</f>
        <v>1330</v>
      </c>
      <c r="E430" s="141">
        <f>E431+E447</f>
        <v>1500</v>
      </c>
      <c r="F430" s="141">
        <f>F431+F447</f>
        <v>1500</v>
      </c>
    </row>
    <row r="431" spans="1:6">
      <c r="A431" s="33" t="s">
        <v>384</v>
      </c>
      <c r="B431" s="22"/>
      <c r="C431" s="50" t="s">
        <v>94</v>
      </c>
      <c r="D431" s="141">
        <f>D432+D435+D438+D441+D444</f>
        <v>1265</v>
      </c>
      <c r="E431" s="141">
        <f>E432+E435+E438+E441+E444</f>
        <v>1420</v>
      </c>
      <c r="F431" s="141">
        <f>F432+F435+F438+F441+F444</f>
        <v>1420</v>
      </c>
    </row>
    <row r="432" spans="1:6" ht="24">
      <c r="A432" s="33" t="s">
        <v>462</v>
      </c>
      <c r="B432" s="22"/>
      <c r="C432" s="50" t="s">
        <v>95</v>
      </c>
      <c r="D432" s="141">
        <f t="shared" ref="D432:F433" si="122">D433</f>
        <v>0</v>
      </c>
      <c r="E432" s="141">
        <f t="shared" si="122"/>
        <v>100</v>
      </c>
      <c r="F432" s="141">
        <f t="shared" si="122"/>
        <v>100</v>
      </c>
    </row>
    <row r="433" spans="1:6" ht="24">
      <c r="A433" s="33" t="s">
        <v>462</v>
      </c>
      <c r="B433" s="31" t="s">
        <v>261</v>
      </c>
      <c r="C433" s="51" t="s">
        <v>676</v>
      </c>
      <c r="D433" s="141">
        <f t="shared" si="122"/>
        <v>0</v>
      </c>
      <c r="E433" s="141">
        <f t="shared" si="122"/>
        <v>100</v>
      </c>
      <c r="F433" s="141">
        <f t="shared" si="122"/>
        <v>100</v>
      </c>
    </row>
    <row r="434" spans="1:6">
      <c r="A434" s="33" t="s">
        <v>462</v>
      </c>
      <c r="B434" s="22" t="s">
        <v>263</v>
      </c>
      <c r="C434" s="50" t="s">
        <v>673</v>
      </c>
      <c r="D434" s="141">
        <v>0</v>
      </c>
      <c r="E434" s="141">
        <v>100</v>
      </c>
      <c r="F434" s="141">
        <v>100</v>
      </c>
    </row>
    <row r="435" spans="1:6" ht="24">
      <c r="A435" s="33" t="s">
        <v>463</v>
      </c>
      <c r="B435" s="22"/>
      <c r="C435" s="50" t="s">
        <v>96</v>
      </c>
      <c r="D435" s="141">
        <f t="shared" ref="D435:F436" si="123">D436</f>
        <v>0</v>
      </c>
      <c r="E435" s="141">
        <f t="shared" si="123"/>
        <v>50</v>
      </c>
      <c r="F435" s="141">
        <f t="shared" si="123"/>
        <v>50</v>
      </c>
    </row>
    <row r="436" spans="1:6" ht="24">
      <c r="A436" s="33" t="s">
        <v>463</v>
      </c>
      <c r="B436" s="31" t="s">
        <v>261</v>
      </c>
      <c r="C436" s="51" t="s">
        <v>676</v>
      </c>
      <c r="D436" s="141">
        <f t="shared" si="123"/>
        <v>0</v>
      </c>
      <c r="E436" s="141">
        <f t="shared" si="123"/>
        <v>50</v>
      </c>
      <c r="F436" s="141">
        <f t="shared" si="123"/>
        <v>50</v>
      </c>
    </row>
    <row r="437" spans="1:6">
      <c r="A437" s="33" t="s">
        <v>463</v>
      </c>
      <c r="B437" s="22" t="s">
        <v>263</v>
      </c>
      <c r="C437" s="50" t="s">
        <v>673</v>
      </c>
      <c r="D437" s="141">
        <v>0</v>
      </c>
      <c r="E437" s="141">
        <v>50</v>
      </c>
      <c r="F437" s="141">
        <v>50</v>
      </c>
    </row>
    <row r="438" spans="1:6" ht="24">
      <c r="A438" s="33" t="s">
        <v>466</v>
      </c>
      <c r="B438" s="22"/>
      <c r="C438" s="50" t="s">
        <v>378</v>
      </c>
      <c r="D438" s="141">
        <f t="shared" ref="D438" si="124">D439</f>
        <v>11.9</v>
      </c>
      <c r="E438" s="141">
        <f t="shared" ref="E438:F439" si="125">E439</f>
        <v>50</v>
      </c>
      <c r="F438" s="141">
        <f t="shared" si="125"/>
        <v>50</v>
      </c>
    </row>
    <row r="439" spans="1:6" ht="24">
      <c r="A439" s="33" t="s">
        <v>466</v>
      </c>
      <c r="B439" s="31" t="s">
        <v>261</v>
      </c>
      <c r="C439" s="51" t="s">
        <v>676</v>
      </c>
      <c r="D439" s="141">
        <f>D440</f>
        <v>11.9</v>
      </c>
      <c r="E439" s="141">
        <f t="shared" si="125"/>
        <v>50</v>
      </c>
      <c r="F439" s="141">
        <f t="shared" si="125"/>
        <v>50</v>
      </c>
    </row>
    <row r="440" spans="1:6">
      <c r="A440" s="33" t="s">
        <v>466</v>
      </c>
      <c r="B440" s="22" t="s">
        <v>263</v>
      </c>
      <c r="C440" s="50" t="s">
        <v>673</v>
      </c>
      <c r="D440" s="141">
        <v>11.9</v>
      </c>
      <c r="E440" s="141">
        <v>50</v>
      </c>
      <c r="F440" s="141">
        <v>50</v>
      </c>
    </row>
    <row r="441" spans="1:6" ht="60">
      <c r="A441" s="33" t="s">
        <v>709</v>
      </c>
      <c r="B441" s="22"/>
      <c r="C441" s="50" t="s">
        <v>708</v>
      </c>
      <c r="D441" s="141">
        <f t="shared" ref="D441:D442" si="126">D442</f>
        <v>53.1</v>
      </c>
      <c r="E441" s="141">
        <f t="shared" ref="E441:F442" si="127">E442</f>
        <v>20</v>
      </c>
      <c r="F441" s="141">
        <f t="shared" si="127"/>
        <v>20</v>
      </c>
    </row>
    <row r="442" spans="1:6" ht="24">
      <c r="A442" s="33" t="s">
        <v>709</v>
      </c>
      <c r="B442" s="31" t="s">
        <v>261</v>
      </c>
      <c r="C442" s="51" t="s">
        <v>676</v>
      </c>
      <c r="D442" s="141">
        <f t="shared" si="126"/>
        <v>53.1</v>
      </c>
      <c r="E442" s="141">
        <f t="shared" si="127"/>
        <v>20</v>
      </c>
      <c r="F442" s="141">
        <f t="shared" si="127"/>
        <v>20</v>
      </c>
    </row>
    <row r="443" spans="1:6">
      <c r="A443" s="33" t="s">
        <v>709</v>
      </c>
      <c r="B443" s="22" t="s">
        <v>263</v>
      </c>
      <c r="C443" s="50" t="s">
        <v>673</v>
      </c>
      <c r="D443" s="141">
        <v>53.1</v>
      </c>
      <c r="E443" s="141">
        <v>20</v>
      </c>
      <c r="F443" s="141">
        <v>20</v>
      </c>
    </row>
    <row r="444" spans="1:6" ht="96">
      <c r="A444" s="33" t="s">
        <v>712</v>
      </c>
      <c r="B444" s="22"/>
      <c r="C444" s="155" t="s">
        <v>720</v>
      </c>
      <c r="D444" s="141">
        <f t="shared" ref="D444:F445" si="128">D445</f>
        <v>1200</v>
      </c>
      <c r="E444" s="141">
        <f t="shared" si="128"/>
        <v>1200</v>
      </c>
      <c r="F444" s="141">
        <f t="shared" si="128"/>
        <v>1200</v>
      </c>
    </row>
    <row r="445" spans="1:6">
      <c r="A445" s="33" t="s">
        <v>712</v>
      </c>
      <c r="B445" s="22" t="s">
        <v>267</v>
      </c>
      <c r="C445" s="50" t="s">
        <v>268</v>
      </c>
      <c r="D445" s="141">
        <f t="shared" si="128"/>
        <v>1200</v>
      </c>
      <c r="E445" s="141">
        <f t="shared" si="128"/>
        <v>1200</v>
      </c>
      <c r="F445" s="141">
        <f t="shared" si="128"/>
        <v>1200</v>
      </c>
    </row>
    <row r="446" spans="1:6" ht="60">
      <c r="A446" s="33" t="s">
        <v>712</v>
      </c>
      <c r="B446" s="125">
        <v>813</v>
      </c>
      <c r="C446" s="50" t="s">
        <v>677</v>
      </c>
      <c r="D446" s="141">
        <v>1200</v>
      </c>
      <c r="E446" s="141">
        <v>1200</v>
      </c>
      <c r="F446" s="141">
        <v>1200</v>
      </c>
    </row>
    <row r="447" spans="1:6" ht="24">
      <c r="A447" s="33" t="s">
        <v>385</v>
      </c>
      <c r="B447" s="22"/>
      <c r="C447" s="50" t="s">
        <v>777</v>
      </c>
      <c r="D447" s="141">
        <f>D448+D451</f>
        <v>65</v>
      </c>
      <c r="E447" s="141">
        <f t="shared" ref="E447:F449" si="129">E448</f>
        <v>80</v>
      </c>
      <c r="F447" s="141">
        <f t="shared" si="129"/>
        <v>80</v>
      </c>
    </row>
    <row r="448" spans="1:6" ht="24">
      <c r="A448" s="33" t="s">
        <v>467</v>
      </c>
      <c r="B448" s="22"/>
      <c r="C448" s="50" t="s">
        <v>778</v>
      </c>
      <c r="D448" s="141">
        <f>D449</f>
        <v>55</v>
      </c>
      <c r="E448" s="141">
        <f t="shared" si="129"/>
        <v>80</v>
      </c>
      <c r="F448" s="141">
        <f t="shared" si="129"/>
        <v>80</v>
      </c>
    </row>
    <row r="449" spans="1:6" ht="24">
      <c r="A449" s="33" t="s">
        <v>467</v>
      </c>
      <c r="B449" s="31" t="s">
        <v>261</v>
      </c>
      <c r="C449" s="51" t="s">
        <v>676</v>
      </c>
      <c r="D449" s="141">
        <f>D450</f>
        <v>55</v>
      </c>
      <c r="E449" s="141">
        <f t="shared" si="129"/>
        <v>80</v>
      </c>
      <c r="F449" s="141">
        <f t="shared" si="129"/>
        <v>80</v>
      </c>
    </row>
    <row r="450" spans="1:6">
      <c r="A450" s="33" t="s">
        <v>467</v>
      </c>
      <c r="B450" s="22" t="s">
        <v>263</v>
      </c>
      <c r="C450" s="50" t="s">
        <v>673</v>
      </c>
      <c r="D450" s="141">
        <v>55</v>
      </c>
      <c r="E450" s="141">
        <v>80</v>
      </c>
      <c r="F450" s="141">
        <v>80</v>
      </c>
    </row>
    <row r="451" spans="1:6" ht="24">
      <c r="A451" s="33" t="s">
        <v>780</v>
      </c>
      <c r="B451" s="22"/>
      <c r="C451" s="50" t="s">
        <v>779</v>
      </c>
      <c r="D451" s="141">
        <f>D452</f>
        <v>10</v>
      </c>
      <c r="E451" s="141">
        <f t="shared" ref="E451:F452" si="130">E452</f>
        <v>0</v>
      </c>
      <c r="F451" s="141">
        <f t="shared" si="130"/>
        <v>0</v>
      </c>
    </row>
    <row r="452" spans="1:6" ht="24">
      <c r="A452" s="33" t="s">
        <v>780</v>
      </c>
      <c r="B452" s="22">
        <v>300</v>
      </c>
      <c r="C452" s="50" t="s">
        <v>14</v>
      </c>
      <c r="D452" s="141">
        <f>D453</f>
        <v>10</v>
      </c>
      <c r="E452" s="141">
        <f t="shared" si="130"/>
        <v>0</v>
      </c>
      <c r="F452" s="141">
        <f t="shared" si="130"/>
        <v>0</v>
      </c>
    </row>
    <row r="453" spans="1:6">
      <c r="A453" s="33" t="s">
        <v>780</v>
      </c>
      <c r="B453" s="22">
        <v>350</v>
      </c>
      <c r="C453" s="50" t="s">
        <v>781</v>
      </c>
      <c r="D453" s="141">
        <v>10</v>
      </c>
      <c r="E453" s="141">
        <v>0</v>
      </c>
      <c r="F453" s="141">
        <v>0</v>
      </c>
    </row>
    <row r="454" spans="1:6" ht="36">
      <c r="A454" s="111" t="s">
        <v>276</v>
      </c>
      <c r="B454" s="108"/>
      <c r="C454" s="107" t="s">
        <v>341</v>
      </c>
      <c r="D454" s="140">
        <f t="shared" ref="D454:F455" si="131">D455</f>
        <v>160093.79600000003</v>
      </c>
      <c r="E454" s="140">
        <f t="shared" si="131"/>
        <v>0</v>
      </c>
      <c r="F454" s="140">
        <f t="shared" si="131"/>
        <v>0</v>
      </c>
    </row>
    <row r="455" spans="1:6" ht="24">
      <c r="A455" s="33" t="s">
        <v>277</v>
      </c>
      <c r="B455" s="22"/>
      <c r="C455" s="50" t="s">
        <v>279</v>
      </c>
      <c r="D455" s="141">
        <f t="shared" si="131"/>
        <v>160093.79600000003</v>
      </c>
      <c r="E455" s="141">
        <f t="shared" si="131"/>
        <v>0</v>
      </c>
      <c r="F455" s="141">
        <f t="shared" si="131"/>
        <v>0</v>
      </c>
    </row>
    <row r="456" spans="1:6" ht="24">
      <c r="A456" s="33" t="s">
        <v>281</v>
      </c>
      <c r="B456" s="22"/>
      <c r="C456" s="50" t="s">
        <v>280</v>
      </c>
      <c r="D456" s="141">
        <f>D482+D457+D462+D470+D479+D467+D476+D473</f>
        <v>160093.79600000003</v>
      </c>
      <c r="E456" s="141">
        <f t="shared" ref="E456:F456" si="132">E482+E457+E462+E470+E479+E467+E476+E473</f>
        <v>0</v>
      </c>
      <c r="F456" s="141">
        <f t="shared" si="132"/>
        <v>0</v>
      </c>
    </row>
    <row r="457" spans="1:6" ht="24">
      <c r="A457" s="12" t="s">
        <v>7</v>
      </c>
      <c r="B457" s="12"/>
      <c r="C457" s="50" t="s">
        <v>8</v>
      </c>
      <c r="D457" s="141">
        <f>D458+D460</f>
        <v>1134.8980000000001</v>
      </c>
      <c r="E457" s="141">
        <f t="shared" ref="D457:F458" si="133">E458</f>
        <v>0</v>
      </c>
      <c r="F457" s="141">
        <f t="shared" si="133"/>
        <v>0</v>
      </c>
    </row>
    <row r="458" spans="1:6" ht="24">
      <c r="A458" s="12" t="s">
        <v>7</v>
      </c>
      <c r="B458" s="31" t="s">
        <v>261</v>
      </c>
      <c r="C458" s="51" t="s">
        <v>676</v>
      </c>
      <c r="D458" s="141">
        <f t="shared" si="133"/>
        <v>778.072</v>
      </c>
      <c r="E458" s="141">
        <f t="shared" si="133"/>
        <v>0</v>
      </c>
      <c r="F458" s="141">
        <f t="shared" si="133"/>
        <v>0</v>
      </c>
    </row>
    <row r="459" spans="1:6">
      <c r="A459" s="12" t="s">
        <v>7</v>
      </c>
      <c r="B459" s="22" t="s">
        <v>263</v>
      </c>
      <c r="C459" s="50" t="s">
        <v>673</v>
      </c>
      <c r="D459" s="141">
        <v>778.072</v>
      </c>
      <c r="E459" s="141">
        <v>0</v>
      </c>
      <c r="F459" s="141">
        <v>0</v>
      </c>
    </row>
    <row r="460" spans="1:6" ht="24">
      <c r="A460" s="12" t="s">
        <v>7</v>
      </c>
      <c r="B460" s="22">
        <v>400</v>
      </c>
      <c r="C460" s="50" t="s">
        <v>423</v>
      </c>
      <c r="D460" s="141">
        <f>D461</f>
        <v>356.82600000000002</v>
      </c>
      <c r="E460" s="141">
        <f t="shared" ref="E460:F460" si="134">E461</f>
        <v>0</v>
      </c>
      <c r="F460" s="141">
        <f t="shared" si="134"/>
        <v>0</v>
      </c>
    </row>
    <row r="461" spans="1:6" ht="36">
      <c r="A461" s="12" t="s">
        <v>7</v>
      </c>
      <c r="B461" s="22">
        <v>414</v>
      </c>
      <c r="C461" s="50" t="s">
        <v>422</v>
      </c>
      <c r="D461" s="141">
        <v>356.82600000000002</v>
      </c>
      <c r="E461" s="141">
        <v>0</v>
      </c>
      <c r="F461" s="141">
        <v>0</v>
      </c>
    </row>
    <row r="462" spans="1:6" ht="24">
      <c r="A462" s="33" t="s">
        <v>9</v>
      </c>
      <c r="B462" s="22"/>
      <c r="C462" s="50" t="s">
        <v>10</v>
      </c>
      <c r="D462" s="141">
        <f>D463+D465</f>
        <v>992.31700000000001</v>
      </c>
      <c r="E462" s="141">
        <f>E463+E465</f>
        <v>0</v>
      </c>
      <c r="F462" s="141">
        <f>F463+F465</f>
        <v>0</v>
      </c>
    </row>
    <row r="463" spans="1:6" ht="24">
      <c r="A463" s="33" t="s">
        <v>9</v>
      </c>
      <c r="B463" s="31" t="s">
        <v>261</v>
      </c>
      <c r="C463" s="51" t="s">
        <v>676</v>
      </c>
      <c r="D463" s="141">
        <f>D464</f>
        <v>942.31700000000001</v>
      </c>
      <c r="E463" s="141">
        <f>E464</f>
        <v>0</v>
      </c>
      <c r="F463" s="141">
        <f>F464</f>
        <v>0</v>
      </c>
    </row>
    <row r="464" spans="1:6">
      <c r="A464" s="33" t="s">
        <v>9</v>
      </c>
      <c r="B464" s="22" t="s">
        <v>263</v>
      </c>
      <c r="C464" s="50" t="s">
        <v>673</v>
      </c>
      <c r="D464" s="141">
        <v>942.31700000000001</v>
      </c>
      <c r="E464" s="141">
        <v>0</v>
      </c>
      <c r="F464" s="141">
        <v>0</v>
      </c>
    </row>
    <row r="465" spans="1:6" ht="24">
      <c r="A465" s="33" t="s">
        <v>9</v>
      </c>
      <c r="B465" s="22">
        <v>400</v>
      </c>
      <c r="C465" s="50" t="s">
        <v>423</v>
      </c>
      <c r="D465" s="141">
        <f>D466</f>
        <v>50</v>
      </c>
      <c r="E465" s="141">
        <f>E466</f>
        <v>0</v>
      </c>
      <c r="F465" s="141">
        <f>F466</f>
        <v>0</v>
      </c>
    </row>
    <row r="466" spans="1:6" ht="36">
      <c r="A466" s="33" t="s">
        <v>9</v>
      </c>
      <c r="B466" s="22">
        <v>414</v>
      </c>
      <c r="C466" s="50" t="s">
        <v>422</v>
      </c>
      <c r="D466" s="141">
        <v>50</v>
      </c>
      <c r="E466" s="141">
        <v>0</v>
      </c>
      <c r="F466" s="141">
        <v>0</v>
      </c>
    </row>
    <row r="467" spans="1:6" ht="24">
      <c r="A467" s="33" t="s">
        <v>284</v>
      </c>
      <c r="B467" s="22"/>
      <c r="C467" s="50" t="s">
        <v>285</v>
      </c>
      <c r="D467" s="141">
        <f t="shared" ref="D467:F468" si="135">D468</f>
        <v>110</v>
      </c>
      <c r="E467" s="141">
        <f t="shared" si="135"/>
        <v>0</v>
      </c>
      <c r="F467" s="141">
        <f t="shared" si="135"/>
        <v>0</v>
      </c>
    </row>
    <row r="468" spans="1:6" ht="24">
      <c r="A468" s="33" t="s">
        <v>284</v>
      </c>
      <c r="B468" s="22">
        <v>400</v>
      </c>
      <c r="C468" s="50" t="s">
        <v>423</v>
      </c>
      <c r="D468" s="141">
        <f t="shared" si="135"/>
        <v>110</v>
      </c>
      <c r="E468" s="141">
        <f t="shared" si="135"/>
        <v>0</v>
      </c>
      <c r="F468" s="141">
        <f t="shared" si="135"/>
        <v>0</v>
      </c>
    </row>
    <row r="469" spans="1:6" ht="36">
      <c r="A469" s="33" t="s">
        <v>284</v>
      </c>
      <c r="B469" s="22">
        <v>414</v>
      </c>
      <c r="C469" s="50" t="s">
        <v>422</v>
      </c>
      <c r="D469" s="141">
        <v>110</v>
      </c>
      <c r="E469" s="141">
        <v>0</v>
      </c>
      <c r="F469" s="141">
        <v>0</v>
      </c>
    </row>
    <row r="470" spans="1:6" ht="24">
      <c r="A470" s="33" t="s">
        <v>726</v>
      </c>
      <c r="B470" s="22"/>
      <c r="C470" s="50" t="s">
        <v>727</v>
      </c>
      <c r="D470" s="141">
        <f t="shared" ref="D470:F471" si="136">D471</f>
        <v>3030.3910000000001</v>
      </c>
      <c r="E470" s="141">
        <f t="shared" si="136"/>
        <v>0</v>
      </c>
      <c r="F470" s="141">
        <f t="shared" si="136"/>
        <v>0</v>
      </c>
    </row>
    <row r="471" spans="1:6">
      <c r="A471" s="33" t="s">
        <v>726</v>
      </c>
      <c r="B471" s="22">
        <v>500</v>
      </c>
      <c r="C471" s="50" t="s">
        <v>310</v>
      </c>
      <c r="D471" s="141">
        <f t="shared" si="136"/>
        <v>3030.3910000000001</v>
      </c>
      <c r="E471" s="141">
        <f t="shared" si="136"/>
        <v>0</v>
      </c>
      <c r="F471" s="141">
        <f t="shared" si="136"/>
        <v>0</v>
      </c>
    </row>
    <row r="472" spans="1:6">
      <c r="A472" s="33" t="s">
        <v>726</v>
      </c>
      <c r="B472" s="27" t="s">
        <v>311</v>
      </c>
      <c r="C472" s="50" t="s">
        <v>312</v>
      </c>
      <c r="D472" s="141">
        <v>3030.3910000000001</v>
      </c>
      <c r="E472" s="141">
        <v>0</v>
      </c>
      <c r="F472" s="141">
        <v>0</v>
      </c>
    </row>
    <row r="473" spans="1:6" ht="36">
      <c r="A473" s="33" t="s">
        <v>763</v>
      </c>
      <c r="B473" s="22"/>
      <c r="C473" s="50" t="s">
        <v>762</v>
      </c>
      <c r="D473" s="141">
        <f>D474</f>
        <v>1828.39</v>
      </c>
      <c r="E473" s="141">
        <f t="shared" ref="E473:F474" si="137">E474</f>
        <v>0</v>
      </c>
      <c r="F473" s="141">
        <f t="shared" si="137"/>
        <v>0</v>
      </c>
    </row>
    <row r="474" spans="1:6" ht="24">
      <c r="A474" s="33" t="s">
        <v>763</v>
      </c>
      <c r="B474" s="31" t="s">
        <v>261</v>
      </c>
      <c r="C474" s="51" t="s">
        <v>676</v>
      </c>
      <c r="D474" s="141">
        <f>D475</f>
        <v>1828.39</v>
      </c>
      <c r="E474" s="141">
        <f t="shared" si="137"/>
        <v>0</v>
      </c>
      <c r="F474" s="141">
        <f t="shared" si="137"/>
        <v>0</v>
      </c>
    </row>
    <row r="475" spans="1:6" ht="36">
      <c r="A475" s="33" t="s">
        <v>763</v>
      </c>
      <c r="B475" s="22">
        <v>243</v>
      </c>
      <c r="C475" s="51" t="s">
        <v>756</v>
      </c>
      <c r="D475" s="141">
        <v>1828.39</v>
      </c>
      <c r="E475" s="141">
        <v>0</v>
      </c>
      <c r="F475" s="141">
        <v>0</v>
      </c>
    </row>
    <row r="476" spans="1:6" ht="36">
      <c r="A476" s="33" t="s">
        <v>755</v>
      </c>
      <c r="B476" s="22"/>
      <c r="C476" s="50" t="s">
        <v>754</v>
      </c>
      <c r="D476" s="141">
        <f>D477</f>
        <v>457.1</v>
      </c>
      <c r="E476" s="141">
        <f t="shared" ref="E476:F477" si="138">E477</f>
        <v>0</v>
      </c>
      <c r="F476" s="141">
        <f t="shared" si="138"/>
        <v>0</v>
      </c>
    </row>
    <row r="477" spans="1:6" ht="24">
      <c r="A477" s="33" t="s">
        <v>755</v>
      </c>
      <c r="B477" s="31" t="s">
        <v>261</v>
      </c>
      <c r="C477" s="51" t="s">
        <v>676</v>
      </c>
      <c r="D477" s="141">
        <f>D478</f>
        <v>457.1</v>
      </c>
      <c r="E477" s="141">
        <f t="shared" si="138"/>
        <v>0</v>
      </c>
      <c r="F477" s="141">
        <f t="shared" si="138"/>
        <v>0</v>
      </c>
    </row>
    <row r="478" spans="1:6" ht="36">
      <c r="A478" s="33" t="s">
        <v>755</v>
      </c>
      <c r="B478" s="22">
        <v>243</v>
      </c>
      <c r="C478" s="51" t="s">
        <v>756</v>
      </c>
      <c r="D478" s="141">
        <v>457.1</v>
      </c>
      <c r="E478" s="141">
        <v>0</v>
      </c>
      <c r="F478" s="141">
        <v>0</v>
      </c>
    </row>
    <row r="479" spans="1:6" ht="36">
      <c r="A479" s="33" t="s">
        <v>613</v>
      </c>
      <c r="B479" s="27"/>
      <c r="C479" s="114" t="s">
        <v>612</v>
      </c>
      <c r="D479" s="141">
        <f t="shared" ref="D479:F480" si="139">D480</f>
        <v>122032.5</v>
      </c>
      <c r="E479" s="141">
        <f t="shared" si="139"/>
        <v>0</v>
      </c>
      <c r="F479" s="141">
        <f t="shared" si="139"/>
        <v>0</v>
      </c>
    </row>
    <row r="480" spans="1:6" ht="24">
      <c r="A480" s="33" t="s">
        <v>613</v>
      </c>
      <c r="B480" s="22">
        <v>400</v>
      </c>
      <c r="C480" s="50" t="s">
        <v>423</v>
      </c>
      <c r="D480" s="141">
        <f t="shared" si="139"/>
        <v>122032.5</v>
      </c>
      <c r="E480" s="141">
        <f t="shared" si="139"/>
        <v>0</v>
      </c>
      <c r="F480" s="141">
        <f t="shared" si="139"/>
        <v>0</v>
      </c>
    </row>
    <row r="481" spans="1:6" ht="36">
      <c r="A481" s="33" t="s">
        <v>613</v>
      </c>
      <c r="B481" s="22">
        <v>414</v>
      </c>
      <c r="C481" s="50" t="s">
        <v>422</v>
      </c>
      <c r="D481" s="141">
        <v>122032.5</v>
      </c>
      <c r="E481" s="141">
        <v>0</v>
      </c>
      <c r="F481" s="141">
        <v>0</v>
      </c>
    </row>
    <row r="482" spans="1:6" ht="36">
      <c r="A482" s="33" t="s">
        <v>469</v>
      </c>
      <c r="B482" s="22"/>
      <c r="C482" s="92" t="s">
        <v>13</v>
      </c>
      <c r="D482" s="141">
        <f t="shared" ref="D482:F483" si="140">D483</f>
        <v>30508.2</v>
      </c>
      <c r="E482" s="141">
        <f t="shared" si="140"/>
        <v>0</v>
      </c>
      <c r="F482" s="141">
        <f t="shared" si="140"/>
        <v>0</v>
      </c>
    </row>
    <row r="483" spans="1:6" ht="24">
      <c r="A483" s="33" t="s">
        <v>469</v>
      </c>
      <c r="B483" s="22">
        <v>400</v>
      </c>
      <c r="C483" s="50" t="s">
        <v>423</v>
      </c>
      <c r="D483" s="141">
        <f t="shared" si="140"/>
        <v>30508.2</v>
      </c>
      <c r="E483" s="141">
        <f t="shared" si="140"/>
        <v>0</v>
      </c>
      <c r="F483" s="141">
        <f t="shared" si="140"/>
        <v>0</v>
      </c>
    </row>
    <row r="484" spans="1:6" ht="36">
      <c r="A484" s="33" t="s">
        <v>469</v>
      </c>
      <c r="B484" s="22">
        <v>414</v>
      </c>
      <c r="C484" s="50" t="s">
        <v>422</v>
      </c>
      <c r="D484" s="141">
        <v>30508.2</v>
      </c>
      <c r="E484" s="141">
        <v>0</v>
      </c>
      <c r="F484" s="141">
        <v>0</v>
      </c>
    </row>
    <row r="485" spans="1:6" ht="30">
      <c r="A485" s="41" t="s">
        <v>133</v>
      </c>
      <c r="B485" s="178"/>
      <c r="C485" s="179" t="s">
        <v>69</v>
      </c>
      <c r="D485" s="180">
        <f>D486+D490+D551+D494+D605</f>
        <v>152038.522</v>
      </c>
      <c r="E485" s="180">
        <f>E486+E490+E551+E494+E605</f>
        <v>121094.02300000002</v>
      </c>
      <c r="F485" s="180">
        <f>F486+F490+F551+F494+F605</f>
        <v>137485.73300000001</v>
      </c>
    </row>
    <row r="486" spans="1:6">
      <c r="A486" s="106" t="s">
        <v>185</v>
      </c>
      <c r="B486" s="106"/>
      <c r="C486" s="107" t="s">
        <v>186</v>
      </c>
      <c r="D486" s="140">
        <f>D487</f>
        <v>350</v>
      </c>
      <c r="E486" s="140">
        <f>E487</f>
        <v>200</v>
      </c>
      <c r="F486" s="140">
        <f>F487</f>
        <v>200</v>
      </c>
    </row>
    <row r="487" spans="1:6" ht="24">
      <c r="A487" s="12" t="s">
        <v>346</v>
      </c>
      <c r="B487" s="22"/>
      <c r="C487" s="50" t="s">
        <v>562</v>
      </c>
      <c r="D487" s="141">
        <f>D489</f>
        <v>350</v>
      </c>
      <c r="E487" s="141">
        <f>E489</f>
        <v>200</v>
      </c>
      <c r="F487" s="141">
        <f>F489</f>
        <v>200</v>
      </c>
    </row>
    <row r="488" spans="1:6">
      <c r="A488" s="12" t="s">
        <v>346</v>
      </c>
      <c r="B488" s="22">
        <v>800</v>
      </c>
      <c r="C488" s="50" t="s">
        <v>268</v>
      </c>
      <c r="D488" s="141">
        <f>D489</f>
        <v>350</v>
      </c>
      <c r="E488" s="141">
        <v>200</v>
      </c>
      <c r="F488" s="141">
        <v>200</v>
      </c>
    </row>
    <row r="489" spans="1:6">
      <c r="A489" s="12" t="s">
        <v>346</v>
      </c>
      <c r="B489" s="22" t="s">
        <v>63</v>
      </c>
      <c r="C489" s="50" t="s">
        <v>68</v>
      </c>
      <c r="D489" s="141">
        <v>350</v>
      </c>
      <c r="E489" s="141">
        <v>200</v>
      </c>
      <c r="F489" s="141">
        <v>200</v>
      </c>
    </row>
    <row r="490" spans="1:6" ht="24">
      <c r="A490" s="106" t="s">
        <v>543</v>
      </c>
      <c r="B490" s="108"/>
      <c r="C490" s="107" t="s">
        <v>544</v>
      </c>
      <c r="D490" s="140">
        <f>D493</f>
        <v>4869.0540000000001</v>
      </c>
      <c r="E490" s="140">
        <f t="shared" ref="E490:F490" si="141">E493</f>
        <v>4244.3</v>
      </c>
      <c r="F490" s="140">
        <f t="shared" si="141"/>
        <v>4244.3</v>
      </c>
    </row>
    <row r="491" spans="1:6" ht="24">
      <c r="A491" s="12" t="s">
        <v>514</v>
      </c>
      <c r="B491" s="31"/>
      <c r="C491" s="51" t="s">
        <v>545</v>
      </c>
      <c r="D491" s="141">
        <f t="shared" ref="D491:F492" si="142">D492</f>
        <v>4869.0540000000001</v>
      </c>
      <c r="E491" s="141">
        <f t="shared" si="142"/>
        <v>4244.3</v>
      </c>
      <c r="F491" s="141">
        <f t="shared" si="142"/>
        <v>4244.3</v>
      </c>
    </row>
    <row r="492" spans="1:6" ht="24">
      <c r="A492" s="12" t="s">
        <v>514</v>
      </c>
      <c r="B492" s="31" t="s">
        <v>573</v>
      </c>
      <c r="C492" s="51" t="s">
        <v>14</v>
      </c>
      <c r="D492" s="141">
        <f t="shared" si="142"/>
        <v>4869.0540000000001</v>
      </c>
      <c r="E492" s="141">
        <f t="shared" si="142"/>
        <v>4244.3</v>
      </c>
      <c r="F492" s="141">
        <f t="shared" si="142"/>
        <v>4244.3</v>
      </c>
    </row>
    <row r="493" spans="1:6">
      <c r="A493" s="12" t="s">
        <v>514</v>
      </c>
      <c r="B493" s="22">
        <v>312</v>
      </c>
      <c r="C493" s="50" t="s">
        <v>558</v>
      </c>
      <c r="D493" s="141">
        <v>4869.0540000000001</v>
      </c>
      <c r="E493" s="141">
        <v>4244.3</v>
      </c>
      <c r="F493" s="141">
        <v>4244.3</v>
      </c>
    </row>
    <row r="494" spans="1:6" ht="36">
      <c r="A494" s="106" t="s">
        <v>406</v>
      </c>
      <c r="B494" s="108"/>
      <c r="C494" s="56" t="s">
        <v>395</v>
      </c>
      <c r="D494" s="145">
        <f>D495+D505+D508+D514+D517+D520+D527+D534+D539+D542+D548+D545+D523</f>
        <v>50934.951000000008</v>
      </c>
      <c r="E494" s="145">
        <f>E495+E505+E508+E514+E517+E520+E527+E534+E539+E542+E548+E545</f>
        <v>31750.022999999997</v>
      </c>
      <c r="F494" s="145">
        <f>F495+F505+F508+F514+F517+F520+F527+F534+F539+F542+F548+F545</f>
        <v>31727.021999999997</v>
      </c>
    </row>
    <row r="495" spans="1:6" ht="36">
      <c r="A495" s="12" t="s">
        <v>442</v>
      </c>
      <c r="B495" s="32"/>
      <c r="C495" s="56" t="s">
        <v>395</v>
      </c>
      <c r="D495" s="143">
        <f>D496+D500+D502</f>
        <v>18193.012999999999</v>
      </c>
      <c r="E495" s="143">
        <f>E496+E500+E502</f>
        <v>17038.099999999999</v>
      </c>
      <c r="F495" s="143">
        <f>F496+F500+F502</f>
        <v>17038.099999999999</v>
      </c>
    </row>
    <row r="496" spans="1:6" ht="60">
      <c r="A496" s="12" t="s">
        <v>442</v>
      </c>
      <c r="B496" s="31" t="s">
        <v>565</v>
      </c>
      <c r="C496" s="51" t="s">
        <v>566</v>
      </c>
      <c r="D496" s="143">
        <f>D497+D498+D499</f>
        <v>7800.4089999999997</v>
      </c>
      <c r="E496" s="143">
        <f>E497+E498+E499</f>
        <v>8340.5</v>
      </c>
      <c r="F496" s="143">
        <f>F497+F498+F499</f>
        <v>8340.5</v>
      </c>
    </row>
    <row r="497" spans="1:6">
      <c r="A497" s="12" t="s">
        <v>442</v>
      </c>
      <c r="B497" s="32" t="s">
        <v>572</v>
      </c>
      <c r="C497" s="52" t="s">
        <v>699</v>
      </c>
      <c r="D497" s="143">
        <v>5974.5079999999998</v>
      </c>
      <c r="E497" s="143">
        <v>6389.3</v>
      </c>
      <c r="F497" s="143">
        <v>6389.3</v>
      </c>
    </row>
    <row r="498" spans="1:6" ht="24">
      <c r="A498" s="12" t="s">
        <v>442</v>
      </c>
      <c r="B498" s="32">
        <v>112</v>
      </c>
      <c r="C498" s="52" t="s">
        <v>569</v>
      </c>
      <c r="D498" s="143">
        <v>21.6</v>
      </c>
      <c r="E498" s="143">
        <v>21.6</v>
      </c>
      <c r="F498" s="143">
        <v>21.6</v>
      </c>
    </row>
    <row r="499" spans="1:6" ht="48">
      <c r="A499" s="12" t="s">
        <v>442</v>
      </c>
      <c r="B499" s="32">
        <v>119</v>
      </c>
      <c r="C499" s="52" t="s">
        <v>362</v>
      </c>
      <c r="D499" s="143">
        <v>1804.3009999999999</v>
      </c>
      <c r="E499" s="143">
        <v>1929.6</v>
      </c>
      <c r="F499" s="143">
        <v>1929.6</v>
      </c>
    </row>
    <row r="500" spans="1:6" ht="24">
      <c r="A500" s="12" t="s">
        <v>442</v>
      </c>
      <c r="B500" s="31" t="s">
        <v>261</v>
      </c>
      <c r="C500" s="51" t="s">
        <v>676</v>
      </c>
      <c r="D500" s="143">
        <f>D501</f>
        <v>10335.004000000001</v>
      </c>
      <c r="E500" s="143">
        <f>E501</f>
        <v>8640</v>
      </c>
      <c r="F500" s="143">
        <f>F501</f>
        <v>8640</v>
      </c>
    </row>
    <row r="501" spans="1:6">
      <c r="A501" s="12" t="s">
        <v>442</v>
      </c>
      <c r="B501" s="22" t="s">
        <v>263</v>
      </c>
      <c r="C501" s="50" t="s">
        <v>673</v>
      </c>
      <c r="D501" s="143">
        <v>10335.004000000001</v>
      </c>
      <c r="E501" s="143">
        <v>8640</v>
      </c>
      <c r="F501" s="143">
        <v>8640</v>
      </c>
    </row>
    <row r="502" spans="1:6">
      <c r="A502" s="12" t="s">
        <v>442</v>
      </c>
      <c r="B502" s="31" t="s">
        <v>267</v>
      </c>
      <c r="C502" s="51" t="s">
        <v>268</v>
      </c>
      <c r="D502" s="141">
        <f>D504+D503</f>
        <v>57.6</v>
      </c>
      <c r="E502" s="141">
        <f>E504+E503</f>
        <v>57.6</v>
      </c>
      <c r="F502" s="141">
        <f>F504+F503</f>
        <v>57.6</v>
      </c>
    </row>
    <row r="503" spans="1:6" ht="24">
      <c r="A503" s="12" t="s">
        <v>442</v>
      </c>
      <c r="B503" s="31">
        <v>851</v>
      </c>
      <c r="C503" s="51" t="s">
        <v>601</v>
      </c>
      <c r="D503" s="141">
        <v>31</v>
      </c>
      <c r="E503" s="141">
        <v>38.5</v>
      </c>
      <c r="F503" s="141">
        <v>38.5</v>
      </c>
    </row>
    <row r="504" spans="1:6">
      <c r="A504" s="12" t="s">
        <v>442</v>
      </c>
      <c r="B504" s="22" t="s">
        <v>570</v>
      </c>
      <c r="C504" s="52" t="s">
        <v>682</v>
      </c>
      <c r="D504" s="141">
        <v>26.6</v>
      </c>
      <c r="E504" s="141">
        <v>19.100000000000001</v>
      </c>
      <c r="F504" s="141">
        <v>19.100000000000001</v>
      </c>
    </row>
    <row r="505" spans="1:6" ht="36">
      <c r="A505" s="12" t="s">
        <v>443</v>
      </c>
      <c r="B505" s="22"/>
      <c r="C505" s="50" t="s">
        <v>408</v>
      </c>
      <c r="D505" s="151">
        <f t="shared" ref="D505:D506" si="143">D506</f>
        <v>367.49</v>
      </c>
      <c r="E505" s="151">
        <f t="shared" ref="E505:F506" si="144">E506</f>
        <v>205.5</v>
      </c>
      <c r="F505" s="151">
        <f t="shared" si="144"/>
        <v>205.5</v>
      </c>
    </row>
    <row r="506" spans="1:6" ht="24">
      <c r="A506" s="12" t="s">
        <v>443</v>
      </c>
      <c r="B506" s="31" t="s">
        <v>261</v>
      </c>
      <c r="C506" s="51" t="s">
        <v>676</v>
      </c>
      <c r="D506" s="151">
        <f t="shared" si="143"/>
        <v>367.49</v>
      </c>
      <c r="E506" s="151">
        <f t="shared" si="144"/>
        <v>205.5</v>
      </c>
      <c r="F506" s="151">
        <f t="shared" si="144"/>
        <v>205.5</v>
      </c>
    </row>
    <row r="507" spans="1:6">
      <c r="A507" s="12" t="s">
        <v>443</v>
      </c>
      <c r="B507" s="22" t="s">
        <v>263</v>
      </c>
      <c r="C507" s="50" t="s">
        <v>673</v>
      </c>
      <c r="D507" s="151">
        <v>367.49</v>
      </c>
      <c r="E507" s="151">
        <v>205.5</v>
      </c>
      <c r="F507" s="151">
        <v>205.5</v>
      </c>
    </row>
    <row r="508" spans="1:6" ht="24">
      <c r="A508" s="12" t="s">
        <v>527</v>
      </c>
      <c r="B508" s="22"/>
      <c r="C508" s="50" t="s">
        <v>409</v>
      </c>
      <c r="D508" s="141">
        <f>D509+D511</f>
        <v>1292.1969999999999</v>
      </c>
      <c r="E508" s="141">
        <f>E509</f>
        <v>515</v>
      </c>
      <c r="F508" s="141">
        <f>F509</f>
        <v>515</v>
      </c>
    </row>
    <row r="509" spans="1:6" ht="24">
      <c r="A509" s="12" t="s">
        <v>527</v>
      </c>
      <c r="B509" s="31" t="s">
        <v>261</v>
      </c>
      <c r="C509" s="51" t="s">
        <v>676</v>
      </c>
      <c r="D509" s="141">
        <f>D510</f>
        <v>1118.597</v>
      </c>
      <c r="E509" s="141">
        <f>E510</f>
        <v>515</v>
      </c>
      <c r="F509" s="141">
        <f>F510</f>
        <v>515</v>
      </c>
    </row>
    <row r="510" spans="1:6">
      <c r="A510" s="12" t="s">
        <v>527</v>
      </c>
      <c r="B510" s="22" t="s">
        <v>263</v>
      </c>
      <c r="C510" s="50" t="s">
        <v>673</v>
      </c>
      <c r="D510" s="141">
        <v>1118.597</v>
      </c>
      <c r="E510" s="141">
        <v>515</v>
      </c>
      <c r="F510" s="141">
        <v>515</v>
      </c>
    </row>
    <row r="511" spans="1:6">
      <c r="A511" s="12" t="s">
        <v>527</v>
      </c>
      <c r="B511" s="31" t="s">
        <v>267</v>
      </c>
      <c r="C511" s="51" t="s">
        <v>268</v>
      </c>
      <c r="D511" s="141">
        <f>D512+D513</f>
        <v>173.6</v>
      </c>
      <c r="E511" s="141">
        <f>E512</f>
        <v>0</v>
      </c>
      <c r="F511" s="141">
        <f>F512</f>
        <v>0</v>
      </c>
    </row>
    <row r="512" spans="1:6" ht="36">
      <c r="A512" s="12" t="s">
        <v>527</v>
      </c>
      <c r="B512" s="22">
        <v>831</v>
      </c>
      <c r="C512" s="50" t="s">
        <v>557</v>
      </c>
      <c r="D512" s="141">
        <v>118.6</v>
      </c>
      <c r="E512" s="141">
        <v>0</v>
      </c>
      <c r="F512" s="141">
        <v>0</v>
      </c>
    </row>
    <row r="513" spans="1:6">
      <c r="A513" s="12" t="s">
        <v>527</v>
      </c>
      <c r="B513" s="22">
        <v>853</v>
      </c>
      <c r="C513" s="50" t="s">
        <v>776</v>
      </c>
      <c r="D513" s="141">
        <v>55</v>
      </c>
      <c r="E513" s="141">
        <v>0</v>
      </c>
      <c r="F513" s="141">
        <v>0</v>
      </c>
    </row>
    <row r="514" spans="1:6" ht="24">
      <c r="A514" s="12" t="s">
        <v>468</v>
      </c>
      <c r="B514" s="12"/>
      <c r="C514" s="50" t="s">
        <v>410</v>
      </c>
      <c r="D514" s="141">
        <f t="shared" ref="D514:D515" si="145">D515</f>
        <v>505.27</v>
      </c>
      <c r="E514" s="141">
        <f t="shared" ref="E514:F515" si="146">E515</f>
        <v>764</v>
      </c>
      <c r="F514" s="141">
        <f t="shared" si="146"/>
        <v>764</v>
      </c>
    </row>
    <row r="515" spans="1:6" ht="24">
      <c r="A515" s="12" t="s">
        <v>468</v>
      </c>
      <c r="B515" s="31" t="s">
        <v>261</v>
      </c>
      <c r="C515" s="51" t="s">
        <v>676</v>
      </c>
      <c r="D515" s="141">
        <f t="shared" si="145"/>
        <v>505.27</v>
      </c>
      <c r="E515" s="141">
        <f t="shared" si="146"/>
        <v>764</v>
      </c>
      <c r="F515" s="141">
        <f t="shared" si="146"/>
        <v>764</v>
      </c>
    </row>
    <row r="516" spans="1:6">
      <c r="A516" s="12" t="s">
        <v>468</v>
      </c>
      <c r="B516" s="22" t="s">
        <v>263</v>
      </c>
      <c r="C516" s="50" t="s">
        <v>673</v>
      </c>
      <c r="D516" s="141">
        <v>505.27</v>
      </c>
      <c r="E516" s="141">
        <v>764</v>
      </c>
      <c r="F516" s="141">
        <v>764</v>
      </c>
    </row>
    <row r="517" spans="1:6" ht="36">
      <c r="A517" s="12" t="s">
        <v>2</v>
      </c>
      <c r="B517" s="22"/>
      <c r="C517" s="50" t="s">
        <v>296</v>
      </c>
      <c r="D517" s="141">
        <f t="shared" ref="D517:D518" si="147">D518</f>
        <v>692.64200000000005</v>
      </c>
      <c r="E517" s="146">
        <f t="shared" ref="E517:F518" si="148">E518</f>
        <v>253</v>
      </c>
      <c r="F517" s="146">
        <f t="shared" si="148"/>
        <v>253</v>
      </c>
    </row>
    <row r="518" spans="1:6" ht="24">
      <c r="A518" s="12" t="s">
        <v>2</v>
      </c>
      <c r="B518" s="31" t="s">
        <v>261</v>
      </c>
      <c r="C518" s="51" t="s">
        <v>676</v>
      </c>
      <c r="D518" s="141">
        <f t="shared" si="147"/>
        <v>692.64200000000005</v>
      </c>
      <c r="E518" s="146">
        <f t="shared" si="148"/>
        <v>253</v>
      </c>
      <c r="F518" s="146">
        <f t="shared" si="148"/>
        <v>253</v>
      </c>
    </row>
    <row r="519" spans="1:6">
      <c r="A519" s="12" t="s">
        <v>2</v>
      </c>
      <c r="B519" s="22" t="s">
        <v>263</v>
      </c>
      <c r="C519" s="50" t="s">
        <v>673</v>
      </c>
      <c r="D519" s="141">
        <v>692.64200000000005</v>
      </c>
      <c r="E519" s="146">
        <v>253</v>
      </c>
      <c r="F519" s="146">
        <v>253</v>
      </c>
    </row>
    <row r="520" spans="1:6" ht="24">
      <c r="A520" s="12" t="s">
        <v>597</v>
      </c>
      <c r="B520" s="22"/>
      <c r="C520" s="50" t="s">
        <v>0</v>
      </c>
      <c r="D520" s="141">
        <f t="shared" ref="D520:F521" si="149">D521</f>
        <v>32.192</v>
      </c>
      <c r="E520" s="141">
        <f t="shared" si="149"/>
        <v>45.622999999999998</v>
      </c>
      <c r="F520" s="141">
        <f t="shared" si="149"/>
        <v>22.622</v>
      </c>
    </row>
    <row r="521" spans="1:6" ht="24">
      <c r="A521" s="12" t="s">
        <v>597</v>
      </c>
      <c r="B521" s="22" t="s">
        <v>595</v>
      </c>
      <c r="C521" s="50" t="s">
        <v>1</v>
      </c>
      <c r="D521" s="141">
        <f t="shared" si="149"/>
        <v>32.192</v>
      </c>
      <c r="E521" s="141">
        <f t="shared" si="149"/>
        <v>45.622999999999998</v>
      </c>
      <c r="F521" s="141">
        <f t="shared" si="149"/>
        <v>22.622</v>
      </c>
    </row>
    <row r="522" spans="1:6">
      <c r="A522" s="12" t="s">
        <v>597</v>
      </c>
      <c r="B522" s="22">
        <v>730</v>
      </c>
      <c r="C522" s="50" t="s">
        <v>596</v>
      </c>
      <c r="D522" s="141">
        <v>32.192</v>
      </c>
      <c r="E522" s="141">
        <v>45.622999999999998</v>
      </c>
      <c r="F522" s="141">
        <v>22.622</v>
      </c>
    </row>
    <row r="523" spans="1:6" ht="24">
      <c r="A523" s="12" t="s">
        <v>786</v>
      </c>
      <c r="B523" s="12"/>
      <c r="C523" s="50" t="s">
        <v>787</v>
      </c>
      <c r="D523" s="141">
        <f>D524</f>
        <v>742.80000000000007</v>
      </c>
      <c r="E523" s="141">
        <f t="shared" ref="E523:F523" si="150">E524</f>
        <v>0</v>
      </c>
      <c r="F523" s="141">
        <f t="shared" si="150"/>
        <v>0</v>
      </c>
    </row>
    <row r="524" spans="1:6" ht="48">
      <c r="A524" s="12" t="s">
        <v>786</v>
      </c>
      <c r="B524" s="31" t="s">
        <v>301</v>
      </c>
      <c r="C524" s="51" t="s">
        <v>302</v>
      </c>
      <c r="D524" s="141">
        <f>D525+D526</f>
        <v>742.80000000000007</v>
      </c>
      <c r="E524" s="141">
        <f t="shared" ref="E524:F524" si="151">E525+E526</f>
        <v>0</v>
      </c>
      <c r="F524" s="141">
        <f t="shared" si="151"/>
        <v>0</v>
      </c>
    </row>
    <row r="525" spans="1:6">
      <c r="A525" s="12" t="s">
        <v>786</v>
      </c>
      <c r="B525" s="22">
        <v>612</v>
      </c>
      <c r="C525" s="50" t="s">
        <v>552</v>
      </c>
      <c r="D525" s="141">
        <v>732.6</v>
      </c>
      <c r="E525" s="149">
        <v>0</v>
      </c>
      <c r="F525" s="149">
        <v>0</v>
      </c>
    </row>
    <row r="526" spans="1:6">
      <c r="A526" s="12" t="s">
        <v>786</v>
      </c>
      <c r="B526" s="22">
        <v>622</v>
      </c>
      <c r="C526" s="50" t="s">
        <v>361</v>
      </c>
      <c r="D526" s="141">
        <v>10.199999999999999</v>
      </c>
      <c r="E526" s="149">
        <v>0</v>
      </c>
      <c r="F526" s="149">
        <v>0</v>
      </c>
    </row>
    <row r="527" spans="1:6" ht="24">
      <c r="A527" s="12" t="s">
        <v>444</v>
      </c>
      <c r="B527" s="32"/>
      <c r="C527" s="56" t="s">
        <v>393</v>
      </c>
      <c r="D527" s="141">
        <f>D528+D532</f>
        <v>14584.002</v>
      </c>
      <c r="E527" s="141">
        <f>E528+E532</f>
        <v>12516</v>
      </c>
      <c r="F527" s="141">
        <f>F528+F532</f>
        <v>12516</v>
      </c>
    </row>
    <row r="528" spans="1:6" ht="60">
      <c r="A528" s="12" t="s">
        <v>444</v>
      </c>
      <c r="B528" s="31" t="s">
        <v>565</v>
      </c>
      <c r="C528" s="51" t="s">
        <v>566</v>
      </c>
      <c r="D528" s="141">
        <f>D529+D530+D531</f>
        <v>14096.387000000001</v>
      </c>
      <c r="E528" s="141">
        <f>E529+E530+E531</f>
        <v>12049</v>
      </c>
      <c r="F528" s="141">
        <f>F529+F530+F531</f>
        <v>12049</v>
      </c>
    </row>
    <row r="529" spans="1:6">
      <c r="A529" s="12" t="s">
        <v>444</v>
      </c>
      <c r="B529" s="32" t="s">
        <v>572</v>
      </c>
      <c r="C529" s="52" t="s">
        <v>699</v>
      </c>
      <c r="D529" s="141">
        <v>9056.1540000000005</v>
      </c>
      <c r="E529" s="141">
        <v>7484</v>
      </c>
      <c r="F529" s="141">
        <v>7484</v>
      </c>
    </row>
    <row r="530" spans="1:6" ht="24">
      <c r="A530" s="12" t="s">
        <v>444</v>
      </c>
      <c r="B530" s="32">
        <v>112</v>
      </c>
      <c r="C530" s="52" t="s">
        <v>569</v>
      </c>
      <c r="D530" s="141">
        <v>1795.431</v>
      </c>
      <c r="E530" s="141">
        <v>1770</v>
      </c>
      <c r="F530" s="141">
        <v>1770</v>
      </c>
    </row>
    <row r="531" spans="1:6" ht="48">
      <c r="A531" s="12" t="s">
        <v>444</v>
      </c>
      <c r="B531" s="32">
        <v>119</v>
      </c>
      <c r="C531" s="52" t="s">
        <v>362</v>
      </c>
      <c r="D531" s="141">
        <v>3244.8020000000001</v>
      </c>
      <c r="E531" s="141">
        <v>2795</v>
      </c>
      <c r="F531" s="141">
        <v>2795</v>
      </c>
    </row>
    <row r="532" spans="1:6" ht="24">
      <c r="A532" s="12" t="s">
        <v>444</v>
      </c>
      <c r="B532" s="31" t="s">
        <v>261</v>
      </c>
      <c r="C532" s="51" t="s">
        <v>676</v>
      </c>
      <c r="D532" s="141">
        <f>D533</f>
        <v>487.61500000000001</v>
      </c>
      <c r="E532" s="141">
        <f>E533</f>
        <v>467</v>
      </c>
      <c r="F532" s="141">
        <f>F533</f>
        <v>467</v>
      </c>
    </row>
    <row r="533" spans="1:6">
      <c r="A533" s="12" t="s">
        <v>444</v>
      </c>
      <c r="B533" s="22" t="s">
        <v>263</v>
      </c>
      <c r="C533" s="50" t="s">
        <v>673</v>
      </c>
      <c r="D533" s="141">
        <v>487.61500000000001</v>
      </c>
      <c r="E533" s="141">
        <v>467</v>
      </c>
      <c r="F533" s="141">
        <v>467</v>
      </c>
    </row>
    <row r="534" spans="1:6" ht="24">
      <c r="A534" s="12" t="s">
        <v>669</v>
      </c>
      <c r="B534" s="22"/>
      <c r="C534" s="50" t="s">
        <v>683</v>
      </c>
      <c r="D534" s="141">
        <f>D537+D535</f>
        <v>218.28900000000002</v>
      </c>
      <c r="E534" s="141">
        <f t="shared" ref="E534:F534" si="152">E537+E535</f>
        <v>0</v>
      </c>
      <c r="F534" s="141">
        <f t="shared" si="152"/>
        <v>0</v>
      </c>
    </row>
    <row r="535" spans="1:6" ht="60">
      <c r="A535" s="12" t="s">
        <v>669</v>
      </c>
      <c r="B535" s="31" t="s">
        <v>565</v>
      </c>
      <c r="C535" s="51" t="s">
        <v>566</v>
      </c>
      <c r="D535" s="141">
        <f>D536</f>
        <v>191.852</v>
      </c>
      <c r="E535" s="141">
        <f>E536</f>
        <v>0</v>
      </c>
      <c r="F535" s="141">
        <f>F536</f>
        <v>0</v>
      </c>
    </row>
    <row r="536" spans="1:6" ht="36">
      <c r="A536" s="12" t="s">
        <v>669</v>
      </c>
      <c r="B536" s="32" t="s">
        <v>568</v>
      </c>
      <c r="C536" s="52" t="s">
        <v>180</v>
      </c>
      <c r="D536" s="141">
        <v>191.852</v>
      </c>
      <c r="E536" s="141">
        <v>0</v>
      </c>
      <c r="F536" s="141">
        <v>0</v>
      </c>
    </row>
    <row r="537" spans="1:6" ht="24">
      <c r="A537" s="12" t="s">
        <v>669</v>
      </c>
      <c r="B537" s="31" t="s">
        <v>261</v>
      </c>
      <c r="C537" s="51" t="s">
        <v>676</v>
      </c>
      <c r="D537" s="141">
        <f t="shared" ref="D537" si="153">D538</f>
        <v>26.437000000000001</v>
      </c>
      <c r="E537" s="141">
        <f t="shared" ref="E537:F537" si="154">E538</f>
        <v>0</v>
      </c>
      <c r="F537" s="141">
        <f t="shared" si="154"/>
        <v>0</v>
      </c>
    </row>
    <row r="538" spans="1:6">
      <c r="A538" s="12" t="s">
        <v>669</v>
      </c>
      <c r="B538" s="22" t="s">
        <v>263</v>
      </c>
      <c r="C538" s="50" t="s">
        <v>673</v>
      </c>
      <c r="D538" s="141">
        <v>26.437000000000001</v>
      </c>
      <c r="E538" s="141">
        <v>0</v>
      </c>
      <c r="F538" s="141">
        <v>0</v>
      </c>
    </row>
    <row r="539" spans="1:6" s="2" customFormat="1" ht="24">
      <c r="A539" s="12" t="s">
        <v>11</v>
      </c>
      <c r="B539" s="28"/>
      <c r="C539" s="114" t="s">
        <v>672</v>
      </c>
      <c r="D539" s="141">
        <f t="shared" ref="D539:D540" si="155">D540</f>
        <v>11404.912</v>
      </c>
      <c r="E539" s="141">
        <f t="shared" ref="E539:F540" si="156">E540</f>
        <v>0</v>
      </c>
      <c r="F539" s="141">
        <f t="shared" si="156"/>
        <v>0</v>
      </c>
    </row>
    <row r="540" spans="1:6" s="2" customFormat="1">
      <c r="A540" s="12" t="s">
        <v>11</v>
      </c>
      <c r="B540" s="22" t="s">
        <v>267</v>
      </c>
      <c r="C540" s="50" t="s">
        <v>268</v>
      </c>
      <c r="D540" s="141">
        <f t="shared" si="155"/>
        <v>11404.912</v>
      </c>
      <c r="E540" s="141">
        <f t="shared" si="156"/>
        <v>0</v>
      </c>
      <c r="F540" s="141">
        <f t="shared" si="156"/>
        <v>0</v>
      </c>
    </row>
    <row r="541" spans="1:6" s="2" customFormat="1" ht="60">
      <c r="A541" s="12" t="s">
        <v>11</v>
      </c>
      <c r="B541" s="125">
        <v>813</v>
      </c>
      <c r="C541" s="50" t="s">
        <v>677</v>
      </c>
      <c r="D541" s="141">
        <v>11404.912</v>
      </c>
      <c r="E541" s="141">
        <v>0</v>
      </c>
      <c r="F541" s="141">
        <v>0</v>
      </c>
    </row>
    <row r="542" spans="1:6" s="2" customFormat="1" ht="24">
      <c r="A542" s="12" t="s">
        <v>753</v>
      </c>
      <c r="B542" s="125"/>
      <c r="C542" s="50" t="s">
        <v>368</v>
      </c>
      <c r="D542" s="141">
        <f>D543</f>
        <v>579.03300000000002</v>
      </c>
      <c r="E542" s="141">
        <f t="shared" ref="E542:F543" si="157">E543</f>
        <v>0</v>
      </c>
      <c r="F542" s="141">
        <f t="shared" si="157"/>
        <v>0</v>
      </c>
    </row>
    <row r="543" spans="1:6" s="2" customFormat="1" ht="24">
      <c r="A543" s="12" t="s">
        <v>753</v>
      </c>
      <c r="B543" s="31" t="s">
        <v>261</v>
      </c>
      <c r="C543" s="51" t="s">
        <v>676</v>
      </c>
      <c r="D543" s="141">
        <f>D544</f>
        <v>579.03300000000002</v>
      </c>
      <c r="E543" s="141">
        <f t="shared" si="157"/>
        <v>0</v>
      </c>
      <c r="F543" s="141">
        <f t="shared" si="157"/>
        <v>0</v>
      </c>
    </row>
    <row r="544" spans="1:6" s="2" customFormat="1">
      <c r="A544" s="12" t="s">
        <v>753</v>
      </c>
      <c r="B544" s="22" t="s">
        <v>263</v>
      </c>
      <c r="C544" s="50" t="s">
        <v>673</v>
      </c>
      <c r="D544" s="141">
        <v>579.03300000000002</v>
      </c>
      <c r="E544" s="141">
        <v>0</v>
      </c>
      <c r="F544" s="141">
        <v>0</v>
      </c>
    </row>
    <row r="545" spans="1:8" s="2" customFormat="1" ht="36">
      <c r="A545" s="33" t="s">
        <v>665</v>
      </c>
      <c r="B545" s="12"/>
      <c r="C545" s="50" t="s">
        <v>666</v>
      </c>
      <c r="D545" s="151">
        <f t="shared" ref="D545:F546" si="158">D546</f>
        <v>465.33</v>
      </c>
      <c r="E545" s="151">
        <f t="shared" si="158"/>
        <v>412.8</v>
      </c>
      <c r="F545" s="151">
        <f t="shared" si="158"/>
        <v>412.8</v>
      </c>
    </row>
    <row r="546" spans="1:8" s="2" customFormat="1" ht="24">
      <c r="A546" s="33" t="s">
        <v>665</v>
      </c>
      <c r="B546" s="31" t="s">
        <v>261</v>
      </c>
      <c r="C546" s="51" t="s">
        <v>676</v>
      </c>
      <c r="D546" s="151">
        <f t="shared" si="158"/>
        <v>465.33</v>
      </c>
      <c r="E546" s="151">
        <f t="shared" si="158"/>
        <v>412.8</v>
      </c>
      <c r="F546" s="151">
        <f t="shared" si="158"/>
        <v>412.8</v>
      </c>
    </row>
    <row r="547" spans="1:8" s="2" customFormat="1">
      <c r="A547" s="33" t="s">
        <v>665</v>
      </c>
      <c r="B547" s="22" t="s">
        <v>263</v>
      </c>
      <c r="C547" s="50" t="s">
        <v>673</v>
      </c>
      <c r="D547" s="151">
        <v>465.33</v>
      </c>
      <c r="E547" s="151">
        <v>412.8</v>
      </c>
      <c r="F547" s="151">
        <v>412.8</v>
      </c>
    </row>
    <row r="548" spans="1:8" s="2" customFormat="1" ht="48">
      <c r="A548" s="12" t="s">
        <v>752</v>
      </c>
      <c r="B548" s="125"/>
      <c r="C548" s="50" t="s">
        <v>751</v>
      </c>
      <c r="D548" s="141">
        <f>D549</f>
        <v>1857.7809999999999</v>
      </c>
      <c r="E548" s="141">
        <f t="shared" ref="E548:F549" si="159">E549</f>
        <v>0</v>
      </c>
      <c r="F548" s="141">
        <f t="shared" si="159"/>
        <v>0</v>
      </c>
    </row>
    <row r="549" spans="1:8" s="2" customFormat="1">
      <c r="A549" s="12" t="s">
        <v>752</v>
      </c>
      <c r="B549" s="22" t="s">
        <v>267</v>
      </c>
      <c r="C549" s="50" t="s">
        <v>268</v>
      </c>
      <c r="D549" s="141">
        <f>D550</f>
        <v>1857.7809999999999</v>
      </c>
      <c r="E549" s="141">
        <f t="shared" si="159"/>
        <v>0</v>
      </c>
      <c r="F549" s="141">
        <f t="shared" si="159"/>
        <v>0</v>
      </c>
    </row>
    <row r="550" spans="1:8" s="2" customFormat="1" ht="60">
      <c r="A550" s="12" t="s">
        <v>752</v>
      </c>
      <c r="B550" s="125">
        <v>813</v>
      </c>
      <c r="C550" s="50" t="s">
        <v>677</v>
      </c>
      <c r="D550" s="141">
        <v>1857.7809999999999</v>
      </c>
      <c r="E550" s="141">
        <v>0</v>
      </c>
      <c r="F550" s="141">
        <v>0</v>
      </c>
    </row>
    <row r="551" spans="1:8" s="2" customFormat="1" ht="32.25" customHeight="1">
      <c r="A551" s="106" t="s">
        <v>430</v>
      </c>
      <c r="B551" s="106"/>
      <c r="C551" s="107" t="s">
        <v>70</v>
      </c>
      <c r="D551" s="145">
        <f>D552+D559+D562+D568+D574+D583+D586+D589+D596+D599+D602</f>
        <v>33415.101000000002</v>
      </c>
      <c r="E551" s="145">
        <f t="shared" ref="E551:F551" si="160">E552+E559+E562+E568+E574+E583+E586+E589+E596+E599+E602</f>
        <v>29282.800000000003</v>
      </c>
      <c r="F551" s="145">
        <f t="shared" si="160"/>
        <v>45697.099999999991</v>
      </c>
      <c r="G551" s="99"/>
      <c r="H551" s="100"/>
    </row>
    <row r="552" spans="1:8" s="2" customFormat="1" ht="48">
      <c r="A552" s="22">
        <v>9950040680</v>
      </c>
      <c r="B552" s="22"/>
      <c r="C552" s="92" t="s">
        <v>354</v>
      </c>
      <c r="D552" s="141">
        <f>D553+D557</f>
        <v>880.02800000000002</v>
      </c>
      <c r="E552" s="141">
        <f t="shared" ref="E552:F552" si="161">E553</f>
        <v>0</v>
      </c>
      <c r="F552" s="141">
        <f t="shared" si="161"/>
        <v>0</v>
      </c>
      <c r="G552" s="99"/>
      <c r="H552" s="100"/>
    </row>
    <row r="553" spans="1:8" s="2" customFormat="1" ht="60">
      <c r="A553" s="22">
        <v>9950040680</v>
      </c>
      <c r="B553" s="31" t="s">
        <v>565</v>
      </c>
      <c r="C553" s="51" t="s">
        <v>566</v>
      </c>
      <c r="D553" s="141">
        <f>D554+D556+D555</f>
        <v>833.28</v>
      </c>
      <c r="E553" s="141">
        <f>E554+E556+E555</f>
        <v>0</v>
      </c>
      <c r="F553" s="141">
        <f>F554+F556+F555</f>
        <v>0</v>
      </c>
      <c r="G553" s="99"/>
      <c r="H553" s="100"/>
    </row>
    <row r="554" spans="1:8" s="2" customFormat="1" ht="24">
      <c r="A554" s="22">
        <v>9950040680</v>
      </c>
      <c r="B554" s="32" t="s">
        <v>567</v>
      </c>
      <c r="C554" s="52" t="s">
        <v>179</v>
      </c>
      <c r="D554" s="141">
        <v>510</v>
      </c>
      <c r="E554" s="141">
        <v>0</v>
      </c>
      <c r="F554" s="141">
        <v>0</v>
      </c>
      <c r="G554" s="99"/>
      <c r="H554" s="100"/>
    </row>
    <row r="555" spans="1:8" s="2" customFormat="1" ht="36">
      <c r="A555" s="22">
        <v>9950040680</v>
      </c>
      <c r="B555" s="32" t="s">
        <v>568</v>
      </c>
      <c r="C555" s="52" t="s">
        <v>180</v>
      </c>
      <c r="D555" s="141">
        <v>130</v>
      </c>
      <c r="E555" s="141">
        <v>0</v>
      </c>
      <c r="F555" s="141">
        <v>0</v>
      </c>
      <c r="G555" s="99"/>
      <c r="H555" s="100"/>
    </row>
    <row r="556" spans="1:8" s="2" customFormat="1" ht="48">
      <c r="A556" s="22">
        <v>9950040680</v>
      </c>
      <c r="B556" s="32">
        <v>129</v>
      </c>
      <c r="C556" s="52" t="s">
        <v>713</v>
      </c>
      <c r="D556" s="141">
        <v>193.28</v>
      </c>
      <c r="E556" s="141">
        <v>0</v>
      </c>
      <c r="F556" s="141">
        <v>0</v>
      </c>
      <c r="G556" s="99"/>
      <c r="H556" s="100"/>
    </row>
    <row r="557" spans="1:8" s="2" customFormat="1" ht="24">
      <c r="A557" s="22">
        <v>9950040680</v>
      </c>
      <c r="B557" s="31" t="s">
        <v>261</v>
      </c>
      <c r="C557" s="51" t="s">
        <v>676</v>
      </c>
      <c r="D557" s="141">
        <f>D558</f>
        <v>46.747999999999998</v>
      </c>
      <c r="E557" s="141">
        <f t="shared" ref="E557:F557" si="162">E558</f>
        <v>0</v>
      </c>
      <c r="F557" s="141">
        <f t="shared" si="162"/>
        <v>0</v>
      </c>
      <c r="G557" s="99"/>
      <c r="H557" s="100"/>
    </row>
    <row r="558" spans="1:8" s="2" customFormat="1">
      <c r="A558" s="22">
        <v>9950040680</v>
      </c>
      <c r="B558" s="22" t="s">
        <v>263</v>
      </c>
      <c r="C558" s="50" t="s">
        <v>673</v>
      </c>
      <c r="D558" s="141">
        <v>46.747999999999998</v>
      </c>
      <c r="E558" s="141">
        <v>0</v>
      </c>
      <c r="F558" s="141">
        <v>0</v>
      </c>
    </row>
    <row r="559" spans="1:8" s="2" customFormat="1" ht="48">
      <c r="A559" s="103">
        <v>9950051200</v>
      </c>
      <c r="B559" s="32"/>
      <c r="C559" s="36" t="s">
        <v>370</v>
      </c>
      <c r="D559" s="142">
        <f t="shared" ref="D559:F560" si="163">D560</f>
        <v>20.399999999999999</v>
      </c>
      <c r="E559" s="142">
        <f t="shared" si="163"/>
        <v>21.5</v>
      </c>
      <c r="F559" s="142">
        <f t="shared" si="163"/>
        <v>22.1</v>
      </c>
    </row>
    <row r="560" spans="1:8" s="2" customFormat="1" ht="24">
      <c r="A560" s="91">
        <v>9950051200</v>
      </c>
      <c r="B560" s="31" t="s">
        <v>261</v>
      </c>
      <c r="C560" s="51" t="s">
        <v>676</v>
      </c>
      <c r="D560" s="142">
        <f t="shared" si="163"/>
        <v>20.399999999999999</v>
      </c>
      <c r="E560" s="142">
        <f t="shared" si="163"/>
        <v>21.5</v>
      </c>
      <c r="F560" s="142">
        <f t="shared" si="163"/>
        <v>22.1</v>
      </c>
    </row>
    <row r="561" spans="1:6" s="2" customFormat="1">
      <c r="A561" s="91">
        <v>9950051200</v>
      </c>
      <c r="B561" s="22" t="s">
        <v>263</v>
      </c>
      <c r="C561" s="50" t="s">
        <v>673</v>
      </c>
      <c r="D561" s="142">
        <v>20.399999999999999</v>
      </c>
      <c r="E561" s="141">
        <v>21.5</v>
      </c>
      <c r="F561" s="141">
        <v>22.1</v>
      </c>
    </row>
    <row r="562" spans="1:6" s="2" customFormat="1" ht="36">
      <c r="A562" s="12" t="s">
        <v>441</v>
      </c>
      <c r="B562" s="22"/>
      <c r="C562" s="50" t="s">
        <v>321</v>
      </c>
      <c r="D562" s="141">
        <f>D563+D566</f>
        <v>2310.373</v>
      </c>
      <c r="E562" s="141">
        <f>E563+E566</f>
        <v>0</v>
      </c>
      <c r="F562" s="141">
        <f>F563+F566</f>
        <v>0</v>
      </c>
    </row>
    <row r="563" spans="1:6" s="2" customFormat="1" ht="60">
      <c r="A563" s="12" t="s">
        <v>441</v>
      </c>
      <c r="B563" s="31" t="s">
        <v>565</v>
      </c>
      <c r="C563" s="51" t="s">
        <v>566</v>
      </c>
      <c r="D563" s="141">
        <f>D564+D565</f>
        <v>1954.539</v>
      </c>
      <c r="E563" s="141">
        <f>E564+E565</f>
        <v>0</v>
      </c>
      <c r="F563" s="141">
        <f>F564+F565</f>
        <v>0</v>
      </c>
    </row>
    <row r="564" spans="1:6" s="2" customFormat="1" ht="24">
      <c r="A564" s="12" t="s">
        <v>441</v>
      </c>
      <c r="B564" s="32" t="s">
        <v>568</v>
      </c>
      <c r="C564" s="52" t="s">
        <v>569</v>
      </c>
      <c r="D564" s="141">
        <v>1501.229</v>
      </c>
      <c r="E564" s="141">
        <v>0</v>
      </c>
      <c r="F564" s="141">
        <v>0</v>
      </c>
    </row>
    <row r="565" spans="1:6" s="2" customFormat="1" ht="48">
      <c r="A565" s="12" t="s">
        <v>441</v>
      </c>
      <c r="B565" s="32">
        <v>129</v>
      </c>
      <c r="C565" s="52" t="s">
        <v>713</v>
      </c>
      <c r="D565" s="141">
        <v>453.31</v>
      </c>
      <c r="E565" s="141">
        <v>0</v>
      </c>
      <c r="F565" s="141">
        <v>0</v>
      </c>
    </row>
    <row r="566" spans="1:6" s="2" customFormat="1" ht="24">
      <c r="A566" s="12" t="s">
        <v>441</v>
      </c>
      <c r="B566" s="31" t="s">
        <v>261</v>
      </c>
      <c r="C566" s="51" t="s">
        <v>714</v>
      </c>
      <c r="D566" s="141">
        <f>D567</f>
        <v>355.834</v>
      </c>
      <c r="E566" s="141">
        <f>E567</f>
        <v>0</v>
      </c>
      <c r="F566" s="141">
        <f>F567</f>
        <v>0</v>
      </c>
    </row>
    <row r="567" spans="1:6" s="2" customFormat="1">
      <c r="A567" s="12" t="s">
        <v>441</v>
      </c>
      <c r="B567" s="22" t="s">
        <v>263</v>
      </c>
      <c r="C567" s="50" t="s">
        <v>715</v>
      </c>
      <c r="D567" s="141">
        <v>355.834</v>
      </c>
      <c r="E567" s="159">
        <v>0</v>
      </c>
      <c r="F567" s="159">
        <v>0</v>
      </c>
    </row>
    <row r="568" spans="1:6" s="2" customFormat="1" ht="72">
      <c r="A568" s="33" t="s">
        <v>446</v>
      </c>
      <c r="B568" s="74"/>
      <c r="C568" s="57" t="s">
        <v>224</v>
      </c>
      <c r="D568" s="141">
        <f>D572+D569</f>
        <v>264</v>
      </c>
      <c r="E568" s="141">
        <f>E572+E569</f>
        <v>264</v>
      </c>
      <c r="F568" s="141">
        <f>F572+F569</f>
        <v>264</v>
      </c>
    </row>
    <row r="569" spans="1:6" s="2" customFormat="1" ht="60">
      <c r="A569" s="33" t="s">
        <v>446</v>
      </c>
      <c r="B569" s="31" t="s">
        <v>565</v>
      </c>
      <c r="C569" s="51" t="s">
        <v>566</v>
      </c>
      <c r="D569" s="141">
        <f>D570+D571</f>
        <v>229</v>
      </c>
      <c r="E569" s="141">
        <f>E570+E571</f>
        <v>229</v>
      </c>
      <c r="F569" s="141">
        <f>F570+F571</f>
        <v>229</v>
      </c>
    </row>
    <row r="570" spans="1:6" s="2" customFormat="1" ht="24">
      <c r="A570" s="33" t="s">
        <v>446</v>
      </c>
      <c r="B570" s="32" t="s">
        <v>567</v>
      </c>
      <c r="C570" s="52" t="s">
        <v>179</v>
      </c>
      <c r="D570" s="141">
        <v>177.60900000000001</v>
      </c>
      <c r="E570" s="141">
        <v>172</v>
      </c>
      <c r="F570" s="141">
        <v>172</v>
      </c>
    </row>
    <row r="571" spans="1:6" s="2" customFormat="1" ht="48">
      <c r="A571" s="33" t="s">
        <v>446</v>
      </c>
      <c r="B571" s="32">
        <v>129</v>
      </c>
      <c r="C571" s="52" t="s">
        <v>181</v>
      </c>
      <c r="D571" s="141">
        <v>51.390999999999998</v>
      </c>
      <c r="E571" s="141">
        <v>57</v>
      </c>
      <c r="F571" s="141">
        <v>57</v>
      </c>
    </row>
    <row r="572" spans="1:6" s="2" customFormat="1" ht="24">
      <c r="A572" s="33" t="s">
        <v>446</v>
      </c>
      <c r="B572" s="31" t="s">
        <v>261</v>
      </c>
      <c r="C572" s="51" t="s">
        <v>676</v>
      </c>
      <c r="D572" s="141">
        <f>D573</f>
        <v>35</v>
      </c>
      <c r="E572" s="141">
        <f>E573</f>
        <v>35</v>
      </c>
      <c r="F572" s="141">
        <f>F573</f>
        <v>35</v>
      </c>
    </row>
    <row r="573" spans="1:6" s="2" customFormat="1">
      <c r="A573" s="33" t="s">
        <v>446</v>
      </c>
      <c r="B573" s="22" t="s">
        <v>263</v>
      </c>
      <c r="C573" s="50" t="s">
        <v>673</v>
      </c>
      <c r="D573" s="141">
        <v>35</v>
      </c>
      <c r="E573" s="141">
        <v>35</v>
      </c>
      <c r="F573" s="141">
        <v>35</v>
      </c>
    </row>
    <row r="574" spans="1:6" s="2" customFormat="1" ht="48">
      <c r="A574" s="12" t="s">
        <v>447</v>
      </c>
      <c r="B574" s="12"/>
      <c r="C574" s="56" t="s">
        <v>340</v>
      </c>
      <c r="D574" s="141">
        <f>D575+D579+D581</f>
        <v>3297.3</v>
      </c>
      <c r="E574" s="141">
        <f>E575+E579</f>
        <v>2421</v>
      </c>
      <c r="F574" s="141">
        <f>F575+F579</f>
        <v>2512</v>
      </c>
    </row>
    <row r="575" spans="1:6" s="2" customFormat="1" ht="60">
      <c r="A575" s="12" t="s">
        <v>447</v>
      </c>
      <c r="B575" s="31" t="s">
        <v>565</v>
      </c>
      <c r="C575" s="51" t="s">
        <v>566</v>
      </c>
      <c r="D575" s="141">
        <f>D576+D578+D577</f>
        <v>2484.7350000000001</v>
      </c>
      <c r="E575" s="141">
        <f>E576+E578+E577</f>
        <v>1776.0000000000002</v>
      </c>
      <c r="F575" s="141">
        <f>F576+F578+F577</f>
        <v>1776.0000000000002</v>
      </c>
    </row>
    <row r="576" spans="1:6" s="2" customFormat="1" ht="24">
      <c r="A576" s="12" t="s">
        <v>447</v>
      </c>
      <c r="B576" s="32" t="s">
        <v>567</v>
      </c>
      <c r="C576" s="52" t="s">
        <v>179</v>
      </c>
      <c r="D576" s="141">
        <v>1917.971</v>
      </c>
      <c r="E576" s="141">
        <v>1363.9</v>
      </c>
      <c r="F576" s="141">
        <v>1363.9</v>
      </c>
    </row>
    <row r="577" spans="1:7" s="2" customFormat="1" ht="36">
      <c r="A577" s="12" t="s">
        <v>447</v>
      </c>
      <c r="B577" s="32" t="s">
        <v>568</v>
      </c>
      <c r="C577" s="52" t="s">
        <v>180</v>
      </c>
      <c r="D577" s="141">
        <v>0.17399999999999999</v>
      </c>
      <c r="E577" s="141">
        <v>0.2</v>
      </c>
      <c r="F577" s="141">
        <v>0.2</v>
      </c>
      <c r="G577" s="8"/>
    </row>
    <row r="578" spans="1:7" s="2" customFormat="1" ht="48">
      <c r="A578" s="12" t="s">
        <v>447</v>
      </c>
      <c r="B578" s="32">
        <v>129</v>
      </c>
      <c r="C578" s="52" t="s">
        <v>181</v>
      </c>
      <c r="D578" s="141">
        <v>566.59</v>
      </c>
      <c r="E578" s="141">
        <v>411.9</v>
      </c>
      <c r="F578" s="141">
        <v>411.9</v>
      </c>
      <c r="G578" s="8"/>
    </row>
    <row r="579" spans="1:7" s="2" customFormat="1" ht="24">
      <c r="A579" s="12" t="s">
        <v>447</v>
      </c>
      <c r="B579" s="31" t="s">
        <v>261</v>
      </c>
      <c r="C579" s="51" t="s">
        <v>676</v>
      </c>
      <c r="D579" s="141">
        <f>D580</f>
        <v>805.87199999999996</v>
      </c>
      <c r="E579" s="141">
        <f>E580</f>
        <v>645</v>
      </c>
      <c r="F579" s="141">
        <f>F580</f>
        <v>736</v>
      </c>
      <c r="G579" s="8"/>
    </row>
    <row r="580" spans="1:7" s="2" customFormat="1">
      <c r="A580" s="12" t="s">
        <v>447</v>
      </c>
      <c r="B580" s="22" t="s">
        <v>263</v>
      </c>
      <c r="C580" s="50" t="s">
        <v>673</v>
      </c>
      <c r="D580" s="141">
        <v>805.87199999999996</v>
      </c>
      <c r="E580" s="141">
        <v>645</v>
      </c>
      <c r="F580" s="141">
        <v>736</v>
      </c>
      <c r="G580" s="8"/>
    </row>
    <row r="581" spans="1:7">
      <c r="A581" s="12" t="s">
        <v>447</v>
      </c>
      <c r="B581" s="31" t="s">
        <v>267</v>
      </c>
      <c r="C581" s="51" t="s">
        <v>268</v>
      </c>
      <c r="D581" s="141">
        <f>D582</f>
        <v>6.6929999999999996</v>
      </c>
      <c r="E581" s="141">
        <f t="shared" ref="E581:F581" si="164">E582</f>
        <v>0</v>
      </c>
      <c r="F581" s="141">
        <f t="shared" si="164"/>
        <v>0</v>
      </c>
    </row>
    <row r="582" spans="1:7" ht="36">
      <c r="A582" s="12" t="s">
        <v>447</v>
      </c>
      <c r="B582" s="22">
        <v>831</v>
      </c>
      <c r="C582" s="50" t="s">
        <v>557</v>
      </c>
      <c r="D582" s="141">
        <v>6.6929999999999996</v>
      </c>
      <c r="E582" s="141">
        <v>0</v>
      </c>
      <c r="F582" s="141">
        <v>0</v>
      </c>
    </row>
    <row r="583" spans="1:7" ht="108">
      <c r="A583" s="33" t="s">
        <v>453</v>
      </c>
      <c r="B583" s="74"/>
      <c r="C583" s="56" t="s">
        <v>205</v>
      </c>
      <c r="D583" s="141">
        <v>1534.5</v>
      </c>
      <c r="E583" s="141">
        <v>1517.8</v>
      </c>
      <c r="F583" s="141">
        <v>1481.3</v>
      </c>
    </row>
    <row r="584" spans="1:7" ht="24">
      <c r="A584" s="33" t="s">
        <v>453</v>
      </c>
      <c r="B584" s="31" t="s">
        <v>261</v>
      </c>
      <c r="C584" s="51" t="s">
        <v>676</v>
      </c>
      <c r="D584" s="141">
        <v>1534.5</v>
      </c>
      <c r="E584" s="141">
        <v>1517.8</v>
      </c>
      <c r="F584" s="141">
        <v>1481.3</v>
      </c>
    </row>
    <row r="585" spans="1:7">
      <c r="A585" s="33" t="s">
        <v>453</v>
      </c>
      <c r="B585" s="22" t="s">
        <v>263</v>
      </c>
      <c r="C585" s="50" t="s">
        <v>673</v>
      </c>
      <c r="D585" s="141">
        <v>1534.5</v>
      </c>
      <c r="E585" s="141">
        <v>1517.8</v>
      </c>
      <c r="F585" s="141">
        <v>1481.3</v>
      </c>
    </row>
    <row r="586" spans="1:7" ht="36">
      <c r="A586" s="12" t="s">
        <v>740</v>
      </c>
      <c r="B586" s="12"/>
      <c r="C586" s="50" t="s">
        <v>652</v>
      </c>
      <c r="D586" s="141">
        <v>50</v>
      </c>
      <c r="E586" s="141">
        <v>0</v>
      </c>
      <c r="F586" s="141">
        <v>0</v>
      </c>
    </row>
    <row r="587" spans="1:7" ht="24">
      <c r="A587" s="12" t="s">
        <v>740</v>
      </c>
      <c r="B587" s="31" t="s">
        <v>261</v>
      </c>
      <c r="C587" s="51" t="s">
        <v>676</v>
      </c>
      <c r="D587" s="141">
        <v>50</v>
      </c>
      <c r="E587" s="141">
        <v>0</v>
      </c>
      <c r="F587" s="141">
        <v>0</v>
      </c>
    </row>
    <row r="588" spans="1:7">
      <c r="A588" s="12" t="s">
        <v>740</v>
      </c>
      <c r="B588" s="22" t="s">
        <v>263</v>
      </c>
      <c r="C588" s="50" t="s">
        <v>673</v>
      </c>
      <c r="D588" s="141">
        <v>50</v>
      </c>
      <c r="E588" s="141">
        <v>0</v>
      </c>
      <c r="F588" s="141">
        <v>0</v>
      </c>
    </row>
    <row r="589" spans="1:7" ht="60">
      <c r="A589" s="33" t="s">
        <v>507</v>
      </c>
      <c r="B589" s="74"/>
      <c r="C589" s="57" t="s">
        <v>184</v>
      </c>
      <c r="D589" s="141">
        <f>D590+D594</f>
        <v>667.9</v>
      </c>
      <c r="E589" s="141">
        <v>667.9</v>
      </c>
      <c r="F589" s="141">
        <v>667.9</v>
      </c>
    </row>
    <row r="590" spans="1:7" ht="60">
      <c r="A590" s="33" t="s">
        <v>507</v>
      </c>
      <c r="B590" s="31" t="s">
        <v>565</v>
      </c>
      <c r="C590" s="51" t="s">
        <v>566</v>
      </c>
      <c r="D590" s="141">
        <f>D591+D592+D593</f>
        <v>642.29999999999995</v>
      </c>
      <c r="E590" s="141">
        <f t="shared" ref="E590:F590" si="165">E591+E592+E593</f>
        <v>642.29999999999995</v>
      </c>
      <c r="F590" s="141">
        <f t="shared" si="165"/>
        <v>642.29999999999995</v>
      </c>
    </row>
    <row r="591" spans="1:7" ht="24">
      <c r="A591" s="33" t="s">
        <v>507</v>
      </c>
      <c r="B591" s="32" t="s">
        <v>567</v>
      </c>
      <c r="C591" s="52" t="s">
        <v>179</v>
      </c>
      <c r="D591" s="141">
        <v>447.05099999999999</v>
      </c>
      <c r="E591" s="141">
        <v>431.46699999999998</v>
      </c>
      <c r="F591" s="141">
        <v>431.46699999999998</v>
      </c>
    </row>
    <row r="592" spans="1:7" ht="24">
      <c r="A592" s="33" t="s">
        <v>507</v>
      </c>
      <c r="B592" s="32" t="s">
        <v>568</v>
      </c>
      <c r="C592" s="52" t="s">
        <v>569</v>
      </c>
      <c r="D592" s="141">
        <v>61.850999999999999</v>
      </c>
      <c r="E592" s="141">
        <v>61.850999999999999</v>
      </c>
      <c r="F592" s="141">
        <v>61.850999999999999</v>
      </c>
    </row>
    <row r="593" spans="1:6" ht="48">
      <c r="A593" s="33" t="s">
        <v>507</v>
      </c>
      <c r="B593" s="32">
        <v>129</v>
      </c>
      <c r="C593" s="52" t="s">
        <v>181</v>
      </c>
      <c r="D593" s="141">
        <v>133.398</v>
      </c>
      <c r="E593" s="141">
        <v>148.982</v>
      </c>
      <c r="F593" s="141">
        <v>148.982</v>
      </c>
    </row>
    <row r="594" spans="1:6" ht="24">
      <c r="A594" s="33" t="s">
        <v>507</v>
      </c>
      <c r="B594" s="31" t="s">
        <v>261</v>
      </c>
      <c r="C594" s="51" t="s">
        <v>676</v>
      </c>
      <c r="D594" s="141">
        <f>D595</f>
        <v>25.6</v>
      </c>
      <c r="E594" s="141">
        <f t="shared" ref="E594:F594" si="166">E595</f>
        <v>25.6</v>
      </c>
      <c r="F594" s="141">
        <f t="shared" si="166"/>
        <v>25.6</v>
      </c>
    </row>
    <row r="595" spans="1:6">
      <c r="A595" s="33" t="s">
        <v>507</v>
      </c>
      <c r="B595" s="22" t="s">
        <v>263</v>
      </c>
      <c r="C595" s="50" t="s">
        <v>673</v>
      </c>
      <c r="D595" s="141">
        <v>25.6</v>
      </c>
      <c r="E595" s="141">
        <v>25.6</v>
      </c>
      <c r="F595" s="141">
        <v>25.6</v>
      </c>
    </row>
    <row r="596" spans="1:6" ht="72">
      <c r="A596" s="12" t="s">
        <v>517</v>
      </c>
      <c r="B596" s="22"/>
      <c r="C596" s="50" t="s">
        <v>131</v>
      </c>
      <c r="D596" s="141">
        <v>10548</v>
      </c>
      <c r="E596" s="141">
        <v>10548</v>
      </c>
      <c r="F596" s="141">
        <v>10548</v>
      </c>
    </row>
    <row r="597" spans="1:6" ht="24">
      <c r="A597" s="12" t="s">
        <v>517</v>
      </c>
      <c r="B597" s="31" t="s">
        <v>573</v>
      </c>
      <c r="C597" s="51" t="s">
        <v>14</v>
      </c>
      <c r="D597" s="141">
        <v>10548</v>
      </c>
      <c r="E597" s="141">
        <v>10548</v>
      </c>
      <c r="F597" s="141">
        <v>10548</v>
      </c>
    </row>
    <row r="598" spans="1:6" ht="36">
      <c r="A598" s="12" t="s">
        <v>517</v>
      </c>
      <c r="B598" s="22">
        <v>313</v>
      </c>
      <c r="C598" s="50" t="s">
        <v>65</v>
      </c>
      <c r="D598" s="141">
        <v>10548</v>
      </c>
      <c r="E598" s="141">
        <v>10548</v>
      </c>
      <c r="F598" s="141">
        <v>10548</v>
      </c>
    </row>
    <row r="599" spans="1:6" ht="48">
      <c r="A599" s="33" t="s">
        <v>519</v>
      </c>
      <c r="B599" s="74"/>
      <c r="C599" s="56" t="s">
        <v>598</v>
      </c>
      <c r="D599" s="141">
        <v>7550.5</v>
      </c>
      <c r="E599" s="141">
        <v>6292.1</v>
      </c>
      <c r="F599" s="141">
        <v>18876.099999999999</v>
      </c>
    </row>
    <row r="600" spans="1:6" ht="36">
      <c r="A600" s="33" t="s">
        <v>519</v>
      </c>
      <c r="B600" s="31">
        <v>400</v>
      </c>
      <c r="C600" s="51" t="s">
        <v>206</v>
      </c>
      <c r="D600" s="141">
        <v>7550.5</v>
      </c>
      <c r="E600" s="141">
        <v>6292.1</v>
      </c>
      <c r="F600" s="141">
        <v>18876.099999999999</v>
      </c>
    </row>
    <row r="601" spans="1:6" ht="36">
      <c r="A601" s="33" t="s">
        <v>519</v>
      </c>
      <c r="B601" s="22">
        <v>412</v>
      </c>
      <c r="C601" s="50" t="s">
        <v>191</v>
      </c>
      <c r="D601" s="141">
        <v>7550.5</v>
      </c>
      <c r="E601" s="141">
        <v>6292.1</v>
      </c>
      <c r="F601" s="141">
        <v>18876.099999999999</v>
      </c>
    </row>
    <row r="602" spans="1:6" ht="72">
      <c r="A602" s="33" t="s">
        <v>80</v>
      </c>
      <c r="B602" s="74"/>
      <c r="C602" s="56" t="s">
        <v>81</v>
      </c>
      <c r="D602" s="141">
        <v>6292.1</v>
      </c>
      <c r="E602" s="141">
        <v>7550.5</v>
      </c>
      <c r="F602" s="141">
        <v>11325.7</v>
      </c>
    </row>
    <row r="603" spans="1:6" ht="36">
      <c r="A603" s="33" t="s">
        <v>80</v>
      </c>
      <c r="B603" s="31">
        <v>400</v>
      </c>
      <c r="C603" s="51" t="s">
        <v>206</v>
      </c>
      <c r="D603" s="141">
        <v>6292.1</v>
      </c>
      <c r="E603" s="141">
        <v>7550.5</v>
      </c>
      <c r="F603" s="141">
        <v>11325.7</v>
      </c>
    </row>
    <row r="604" spans="1:6" ht="36">
      <c r="A604" s="33" t="s">
        <v>80</v>
      </c>
      <c r="B604" s="22">
        <v>412</v>
      </c>
      <c r="C604" s="50" t="s">
        <v>191</v>
      </c>
      <c r="D604" s="141">
        <v>6292.1</v>
      </c>
      <c r="E604" s="141">
        <v>7550.5</v>
      </c>
      <c r="F604" s="147">
        <v>11325.7</v>
      </c>
    </row>
    <row r="605" spans="1:6" ht="36">
      <c r="A605" s="106" t="s">
        <v>132</v>
      </c>
      <c r="B605" s="108"/>
      <c r="C605" s="107" t="s">
        <v>66</v>
      </c>
      <c r="D605" s="140">
        <f>D606+D611+D618+D625+D632+D637+D642</f>
        <v>62469.415999999997</v>
      </c>
      <c r="E605" s="140">
        <f t="shared" ref="E605:F605" si="167">E606+E611+E618+E625+E632+E637+E642</f>
        <v>55616.9</v>
      </c>
      <c r="F605" s="140">
        <f t="shared" si="167"/>
        <v>55617.311000000002</v>
      </c>
    </row>
    <row r="606" spans="1:6">
      <c r="A606" s="12" t="s">
        <v>438</v>
      </c>
      <c r="B606" s="22"/>
      <c r="C606" s="50" t="s">
        <v>139</v>
      </c>
      <c r="D606" s="141">
        <f>D608+D609+D610</f>
        <v>2564.951</v>
      </c>
      <c r="E606" s="141">
        <f>E608+E609+E610</f>
        <v>1571.1999999999998</v>
      </c>
      <c r="F606" s="141">
        <f>F608+F609+F610</f>
        <v>1571.1999999999998</v>
      </c>
    </row>
    <row r="607" spans="1:6" ht="60">
      <c r="A607" s="12" t="s">
        <v>438</v>
      </c>
      <c r="B607" s="31" t="s">
        <v>565</v>
      </c>
      <c r="C607" s="51" t="s">
        <v>566</v>
      </c>
      <c r="D607" s="141">
        <f>D608+D609+D610</f>
        <v>2564.951</v>
      </c>
      <c r="E607" s="141">
        <f>E608+E609+E610</f>
        <v>1571.1999999999998</v>
      </c>
      <c r="F607" s="141">
        <f>F608+F609+F610</f>
        <v>1571.1999999999998</v>
      </c>
    </row>
    <row r="608" spans="1:6" ht="24">
      <c r="A608" s="12" t="s">
        <v>438</v>
      </c>
      <c r="B608" s="32" t="s">
        <v>567</v>
      </c>
      <c r="C608" s="52" t="s">
        <v>179</v>
      </c>
      <c r="D608" s="141">
        <v>1667.7809999999999</v>
      </c>
      <c r="E608" s="141">
        <v>907.1</v>
      </c>
      <c r="F608" s="141">
        <v>907.1</v>
      </c>
    </row>
    <row r="609" spans="1:7" ht="36">
      <c r="A609" s="12" t="s">
        <v>438</v>
      </c>
      <c r="B609" s="32" t="s">
        <v>568</v>
      </c>
      <c r="C609" s="52" t="s">
        <v>180</v>
      </c>
      <c r="D609" s="141">
        <v>415.92</v>
      </c>
      <c r="E609" s="141">
        <v>300</v>
      </c>
      <c r="F609" s="141">
        <v>300</v>
      </c>
    </row>
    <row r="610" spans="1:7" ht="48">
      <c r="A610" s="12" t="s">
        <v>438</v>
      </c>
      <c r="B610" s="32">
        <v>129</v>
      </c>
      <c r="C610" s="52" t="s">
        <v>181</v>
      </c>
      <c r="D610" s="141">
        <v>481.25</v>
      </c>
      <c r="E610" s="141">
        <v>364.1</v>
      </c>
      <c r="F610" s="141">
        <v>364.1</v>
      </c>
    </row>
    <row r="611" spans="1:7" ht="36">
      <c r="A611" s="12" t="s">
        <v>439</v>
      </c>
      <c r="B611" s="22"/>
      <c r="C611" s="50" t="s">
        <v>561</v>
      </c>
      <c r="D611" s="141">
        <f>D612+D616</f>
        <v>1313.039</v>
      </c>
      <c r="E611" s="141">
        <f>E612+E616</f>
        <v>1971</v>
      </c>
      <c r="F611" s="141">
        <f>F612+F616</f>
        <v>1971</v>
      </c>
    </row>
    <row r="612" spans="1:7" ht="60">
      <c r="A612" s="12" t="s">
        <v>439</v>
      </c>
      <c r="B612" s="31" t="s">
        <v>565</v>
      </c>
      <c r="C612" s="51" t="s">
        <v>566</v>
      </c>
      <c r="D612" s="141">
        <f>D613+D614+D615</f>
        <v>1269.3389999999999</v>
      </c>
      <c r="E612" s="141">
        <f>E613+E614+E615</f>
        <v>1929</v>
      </c>
      <c r="F612" s="141">
        <f>F613+F614+F615</f>
        <v>1929</v>
      </c>
    </row>
    <row r="613" spans="1:7" ht="24">
      <c r="A613" s="12" t="s">
        <v>439</v>
      </c>
      <c r="B613" s="32" t="s">
        <v>567</v>
      </c>
      <c r="C613" s="52" t="s">
        <v>179</v>
      </c>
      <c r="D613" s="141">
        <v>819.63</v>
      </c>
      <c r="E613" s="141">
        <v>1162</v>
      </c>
      <c r="F613" s="141">
        <v>1162</v>
      </c>
    </row>
    <row r="614" spans="1:7" ht="36">
      <c r="A614" s="12" t="s">
        <v>439</v>
      </c>
      <c r="B614" s="32" t="s">
        <v>568</v>
      </c>
      <c r="C614" s="52" t="s">
        <v>180</v>
      </c>
      <c r="D614" s="141">
        <v>155.26300000000001</v>
      </c>
      <c r="E614" s="141">
        <v>320</v>
      </c>
      <c r="F614" s="141">
        <v>320</v>
      </c>
    </row>
    <row r="615" spans="1:7" ht="48">
      <c r="A615" s="12" t="s">
        <v>439</v>
      </c>
      <c r="B615" s="32">
        <v>129</v>
      </c>
      <c r="C615" s="52" t="s">
        <v>181</v>
      </c>
      <c r="D615" s="141">
        <v>294.44600000000003</v>
      </c>
      <c r="E615" s="141">
        <v>447</v>
      </c>
      <c r="F615" s="141">
        <v>447</v>
      </c>
    </row>
    <row r="616" spans="1:7" ht="24">
      <c r="A616" s="12" t="s">
        <v>439</v>
      </c>
      <c r="B616" s="31" t="s">
        <v>261</v>
      </c>
      <c r="C616" s="51" t="s">
        <v>676</v>
      </c>
      <c r="D616" s="141">
        <f>D617</f>
        <v>43.7</v>
      </c>
      <c r="E616" s="141">
        <f>E617</f>
        <v>42</v>
      </c>
      <c r="F616" s="141">
        <f>F617</f>
        <v>42</v>
      </c>
    </row>
    <row r="617" spans="1:7">
      <c r="A617" s="12" t="s">
        <v>439</v>
      </c>
      <c r="B617" s="22" t="s">
        <v>263</v>
      </c>
      <c r="C617" s="50" t="s">
        <v>673</v>
      </c>
      <c r="D617" s="141">
        <v>43.7</v>
      </c>
      <c r="E617" s="141">
        <v>42</v>
      </c>
      <c r="F617" s="141">
        <v>42</v>
      </c>
    </row>
    <row r="618" spans="1:7" ht="60">
      <c r="A618" s="12" t="s">
        <v>343</v>
      </c>
      <c r="B618" s="22"/>
      <c r="C618" s="51" t="s">
        <v>566</v>
      </c>
      <c r="D618" s="161">
        <f>D619+D623</f>
        <v>38934.057000000001</v>
      </c>
      <c r="E618" s="146">
        <f>E619+E623</f>
        <v>32357.200000000001</v>
      </c>
      <c r="F618" s="146">
        <f>F619+F623</f>
        <v>32357.200000000001</v>
      </c>
    </row>
    <row r="619" spans="1:7" ht="24">
      <c r="A619" s="12" t="s">
        <v>343</v>
      </c>
      <c r="B619" s="31" t="s">
        <v>565</v>
      </c>
      <c r="C619" s="52" t="s">
        <v>179</v>
      </c>
      <c r="D619" s="146">
        <f>D620+D621+D622</f>
        <v>38074.965000000004</v>
      </c>
      <c r="E619" s="146">
        <f>E620+E621+E622</f>
        <v>31580.2</v>
      </c>
      <c r="F619" s="146">
        <f>F620+F621+F622</f>
        <v>31580.2</v>
      </c>
    </row>
    <row r="620" spans="1:7" ht="36">
      <c r="A620" s="12" t="s">
        <v>343</v>
      </c>
      <c r="B620" s="32" t="s">
        <v>567</v>
      </c>
      <c r="C620" s="52" t="s">
        <v>180</v>
      </c>
      <c r="D620" s="146">
        <v>25171.542000000001</v>
      </c>
      <c r="E620" s="146">
        <v>18703.3</v>
      </c>
      <c r="F620" s="146">
        <v>18703.3</v>
      </c>
    </row>
    <row r="621" spans="1:7" ht="48">
      <c r="A621" s="12" t="s">
        <v>343</v>
      </c>
      <c r="B621" s="32" t="s">
        <v>568</v>
      </c>
      <c r="C621" s="52" t="s">
        <v>181</v>
      </c>
      <c r="D621" s="146">
        <v>4078.2559999999999</v>
      </c>
      <c r="E621" s="146">
        <v>5555.2</v>
      </c>
      <c r="F621" s="146">
        <v>5555.2</v>
      </c>
    </row>
    <row r="622" spans="1:7" ht="24">
      <c r="A622" s="12" t="s">
        <v>343</v>
      </c>
      <c r="B622" s="32">
        <v>129</v>
      </c>
      <c r="C622" s="51" t="s">
        <v>676</v>
      </c>
      <c r="D622" s="146">
        <v>8825.1669999999995</v>
      </c>
      <c r="E622" s="146">
        <v>7321.7</v>
      </c>
      <c r="F622" s="146">
        <v>7321.7</v>
      </c>
    </row>
    <row r="623" spans="1:7">
      <c r="A623" s="12" t="s">
        <v>343</v>
      </c>
      <c r="B623" s="31" t="s">
        <v>261</v>
      </c>
      <c r="C623" s="50" t="s">
        <v>673</v>
      </c>
      <c r="D623" s="146">
        <f>D624</f>
        <v>859.09199999999998</v>
      </c>
      <c r="E623" s="146">
        <f>E624</f>
        <v>777</v>
      </c>
      <c r="F623" s="146">
        <f>F624</f>
        <v>777</v>
      </c>
      <c r="G623" s="2"/>
    </row>
    <row r="624" spans="1:7" ht="36">
      <c r="A624" s="12" t="s">
        <v>343</v>
      </c>
      <c r="B624" s="22" t="s">
        <v>263</v>
      </c>
      <c r="C624" s="50" t="s">
        <v>67</v>
      </c>
      <c r="D624" s="146">
        <v>859.09199999999998</v>
      </c>
      <c r="E624" s="146">
        <v>777</v>
      </c>
      <c r="F624" s="146">
        <v>777</v>
      </c>
    </row>
    <row r="625" spans="1:6" ht="36">
      <c r="A625" s="35" t="s">
        <v>440</v>
      </c>
      <c r="B625" s="22"/>
      <c r="C625" s="50" t="s">
        <v>67</v>
      </c>
      <c r="D625" s="141">
        <f>D626+D630</f>
        <v>2726.7429999999999</v>
      </c>
      <c r="E625" s="141">
        <f>E626+E630</f>
        <v>2742.5</v>
      </c>
      <c r="F625" s="141">
        <f>F626+F630</f>
        <v>2742.5</v>
      </c>
    </row>
    <row r="626" spans="1:6" ht="60">
      <c r="A626" s="35" t="s">
        <v>440</v>
      </c>
      <c r="B626" s="31" t="s">
        <v>565</v>
      </c>
      <c r="C626" s="51" t="s">
        <v>566</v>
      </c>
      <c r="D626" s="141">
        <f>D627+D628+D629</f>
        <v>2666.2129999999997</v>
      </c>
      <c r="E626" s="141">
        <f>E627+E628+E629</f>
        <v>2669.8</v>
      </c>
      <c r="F626" s="141">
        <f>F627+F628+F629</f>
        <v>2669.8</v>
      </c>
    </row>
    <row r="627" spans="1:6" ht="24">
      <c r="A627" s="35" t="s">
        <v>440</v>
      </c>
      <c r="B627" s="32" t="s">
        <v>567</v>
      </c>
      <c r="C627" s="52" t="s">
        <v>179</v>
      </c>
      <c r="D627" s="141">
        <v>1619.587</v>
      </c>
      <c r="E627" s="141">
        <v>1604</v>
      </c>
      <c r="F627" s="141">
        <v>1604</v>
      </c>
    </row>
    <row r="628" spans="1:6" ht="24">
      <c r="A628" s="35" t="s">
        <v>440</v>
      </c>
      <c r="B628" s="32" t="s">
        <v>568</v>
      </c>
      <c r="C628" s="52" t="s">
        <v>569</v>
      </c>
      <c r="D628" s="141">
        <v>428.19600000000003</v>
      </c>
      <c r="E628" s="141">
        <v>446.8</v>
      </c>
      <c r="F628" s="141">
        <v>446.8</v>
      </c>
    </row>
    <row r="629" spans="1:6" ht="48">
      <c r="A629" s="35" t="s">
        <v>440</v>
      </c>
      <c r="B629" s="32">
        <v>129</v>
      </c>
      <c r="C629" s="52" t="s">
        <v>181</v>
      </c>
      <c r="D629" s="141">
        <v>618.42999999999995</v>
      </c>
      <c r="E629" s="141">
        <v>619</v>
      </c>
      <c r="F629" s="141">
        <v>619</v>
      </c>
    </row>
    <row r="630" spans="1:6" ht="24">
      <c r="A630" s="35" t="s">
        <v>440</v>
      </c>
      <c r="B630" s="31" t="s">
        <v>261</v>
      </c>
      <c r="C630" s="51" t="s">
        <v>676</v>
      </c>
      <c r="D630" s="141">
        <f>D631</f>
        <v>60.53</v>
      </c>
      <c r="E630" s="141">
        <f>E631</f>
        <v>72.7</v>
      </c>
      <c r="F630" s="141">
        <f>F631</f>
        <v>72.7</v>
      </c>
    </row>
    <row r="631" spans="1:6">
      <c r="A631" s="120" t="s">
        <v>440</v>
      </c>
      <c r="B631" s="22" t="s">
        <v>263</v>
      </c>
      <c r="C631" s="50" t="s">
        <v>673</v>
      </c>
      <c r="D631" s="153">
        <v>60.53</v>
      </c>
      <c r="E631" s="153">
        <v>72.7</v>
      </c>
      <c r="F631" s="153">
        <v>72.7</v>
      </c>
    </row>
    <row r="632" spans="1:6" ht="60">
      <c r="A632" s="12" t="s">
        <v>345</v>
      </c>
      <c r="B632" s="22"/>
      <c r="C632" s="51" t="s">
        <v>566</v>
      </c>
      <c r="D632" s="161">
        <f>D633</f>
        <v>16036.751</v>
      </c>
      <c r="E632" s="146">
        <f>E633</f>
        <v>16559</v>
      </c>
      <c r="F632" s="146">
        <f>F633</f>
        <v>16559.411</v>
      </c>
    </row>
    <row r="633" spans="1:6" ht="60">
      <c r="A633" s="12" t="s">
        <v>345</v>
      </c>
      <c r="B633" s="31" t="s">
        <v>565</v>
      </c>
      <c r="C633" s="51" t="s">
        <v>566</v>
      </c>
      <c r="D633" s="146">
        <f>D634+D636+D635</f>
        <v>16036.751</v>
      </c>
      <c r="E633" s="146">
        <f>E634+E636+E635</f>
        <v>16559</v>
      </c>
      <c r="F633" s="146">
        <f>F634+F636+F635</f>
        <v>16559.411</v>
      </c>
    </row>
    <row r="634" spans="1:6" ht="24">
      <c r="A634" s="12" t="s">
        <v>345</v>
      </c>
      <c r="B634" s="32" t="s">
        <v>567</v>
      </c>
      <c r="C634" s="52" t="s">
        <v>179</v>
      </c>
      <c r="D634" s="146">
        <v>10502.512000000001</v>
      </c>
      <c r="E634" s="146">
        <v>9945</v>
      </c>
      <c r="F634" s="146">
        <v>9945</v>
      </c>
    </row>
    <row r="635" spans="1:6" ht="24">
      <c r="A635" s="12" t="s">
        <v>345</v>
      </c>
      <c r="B635" s="32" t="s">
        <v>568</v>
      </c>
      <c r="C635" s="52" t="s">
        <v>569</v>
      </c>
      <c r="D635" s="146">
        <v>1776.9659999999999</v>
      </c>
      <c r="E635" s="146">
        <v>2792.6</v>
      </c>
      <c r="F635" s="146">
        <v>2792.6</v>
      </c>
    </row>
    <row r="636" spans="1:6" ht="48">
      <c r="A636" s="28" t="s">
        <v>345</v>
      </c>
      <c r="B636" s="32">
        <v>129</v>
      </c>
      <c r="C636" s="52" t="s">
        <v>181</v>
      </c>
      <c r="D636" s="162">
        <v>3757.2730000000001</v>
      </c>
      <c r="E636" s="162">
        <v>3821.4</v>
      </c>
      <c r="F636" s="162">
        <v>3821.8110000000001</v>
      </c>
    </row>
    <row r="637" spans="1:6" ht="48">
      <c r="A637" s="12" t="s">
        <v>437</v>
      </c>
      <c r="B637" s="22"/>
      <c r="C637" s="52" t="s">
        <v>55</v>
      </c>
      <c r="D637" s="141">
        <f>D638</f>
        <v>274.62</v>
      </c>
      <c r="E637" s="141">
        <f>E638</f>
        <v>416</v>
      </c>
      <c r="F637" s="141">
        <f>F638</f>
        <v>416</v>
      </c>
    </row>
    <row r="638" spans="1:6" ht="60">
      <c r="A638" s="12" t="s">
        <v>437</v>
      </c>
      <c r="B638" s="31" t="s">
        <v>565</v>
      </c>
      <c r="C638" s="51" t="s">
        <v>566</v>
      </c>
      <c r="D638" s="141">
        <f>D639+D641+D640</f>
        <v>274.62</v>
      </c>
      <c r="E638" s="141">
        <f>E639+E641+E640</f>
        <v>416</v>
      </c>
      <c r="F638" s="141">
        <f>F639+F641+F640</f>
        <v>416</v>
      </c>
    </row>
    <row r="639" spans="1:6" ht="24">
      <c r="A639" s="12" t="s">
        <v>437</v>
      </c>
      <c r="B639" s="32" t="s">
        <v>567</v>
      </c>
      <c r="C639" s="52" t="s">
        <v>179</v>
      </c>
      <c r="D639" s="141">
        <v>152.488</v>
      </c>
      <c r="E639" s="141">
        <v>255</v>
      </c>
      <c r="F639" s="141">
        <v>255</v>
      </c>
    </row>
    <row r="640" spans="1:6" ht="24">
      <c r="A640" s="12" t="s">
        <v>437</v>
      </c>
      <c r="B640" s="32" t="s">
        <v>568</v>
      </c>
      <c r="C640" s="52" t="s">
        <v>569</v>
      </c>
      <c r="D640" s="141">
        <v>62.575000000000003</v>
      </c>
      <c r="E640" s="141">
        <v>64</v>
      </c>
      <c r="F640" s="141">
        <v>64</v>
      </c>
    </row>
    <row r="641" spans="1:6" ht="48">
      <c r="A641" s="12" t="s">
        <v>437</v>
      </c>
      <c r="B641" s="32">
        <v>129</v>
      </c>
      <c r="C641" s="52" t="s">
        <v>181</v>
      </c>
      <c r="D641" s="141">
        <v>59.557000000000002</v>
      </c>
      <c r="E641" s="141">
        <v>97</v>
      </c>
      <c r="F641" s="141">
        <v>97</v>
      </c>
    </row>
    <row r="642" spans="1:6" ht="48">
      <c r="A642" s="12" t="s">
        <v>742</v>
      </c>
      <c r="B642" s="32"/>
      <c r="C642" s="170" t="s">
        <v>741</v>
      </c>
      <c r="D642" s="141">
        <f>D643+D644</f>
        <v>619.255</v>
      </c>
      <c r="E642" s="141">
        <v>0</v>
      </c>
      <c r="F642" s="141">
        <v>0</v>
      </c>
    </row>
    <row r="643" spans="1:6" ht="24">
      <c r="A643" s="12" t="s">
        <v>742</v>
      </c>
      <c r="B643" s="32" t="s">
        <v>567</v>
      </c>
      <c r="C643" s="52" t="s">
        <v>179</v>
      </c>
      <c r="D643" s="141">
        <v>475.55500000000001</v>
      </c>
      <c r="E643" s="141">
        <v>0</v>
      </c>
      <c r="F643" s="141">
        <v>0</v>
      </c>
    </row>
    <row r="644" spans="1:6" ht="48.75" thickBot="1">
      <c r="A644" s="28" t="s">
        <v>742</v>
      </c>
      <c r="B644" s="112">
        <v>129</v>
      </c>
      <c r="C644" s="113" t="s">
        <v>181</v>
      </c>
      <c r="D644" s="141">
        <v>143.69999999999999</v>
      </c>
      <c r="E644" s="141">
        <v>0</v>
      </c>
      <c r="F644" s="141">
        <v>0</v>
      </c>
    </row>
    <row r="645" spans="1:6" ht="12.75" thickBot="1">
      <c r="A645" s="12"/>
      <c r="B645" s="22"/>
      <c r="C645" s="75" t="s">
        <v>782</v>
      </c>
      <c r="D645" s="138">
        <f>D15+D485</f>
        <v>1589243.0100000002</v>
      </c>
      <c r="E645" s="138">
        <f>E15+E485</f>
        <v>1203034.2170000002</v>
      </c>
      <c r="F645" s="138">
        <f>F15+F485</f>
        <v>1227288.425</v>
      </c>
    </row>
    <row r="647" spans="1:6">
      <c r="D647" s="156"/>
      <c r="E647" s="156"/>
      <c r="F647" s="156"/>
    </row>
    <row r="648" spans="1:6">
      <c r="D648" s="156"/>
      <c r="E648" s="156"/>
      <c r="F648" s="156"/>
    </row>
    <row r="649" spans="1:6">
      <c r="D649" s="156"/>
      <c r="E649" s="154"/>
      <c r="F649" s="154"/>
    </row>
    <row r="650" spans="1:6">
      <c r="D650" s="156"/>
      <c r="E650" s="154"/>
      <c r="F650" s="154"/>
    </row>
    <row r="651" spans="1:6">
      <c r="D651" s="156"/>
      <c r="E651" s="154"/>
      <c r="F651" s="154"/>
    </row>
    <row r="652" spans="1:6">
      <c r="D652" s="156"/>
      <c r="E652" s="154"/>
      <c r="F652" s="154"/>
    </row>
    <row r="653" spans="1:6">
      <c r="D653" s="156"/>
      <c r="E653" s="154"/>
      <c r="F653" s="154"/>
    </row>
    <row r="654" spans="1:6">
      <c r="D654" s="156"/>
      <c r="E654" s="154"/>
      <c r="F654" s="154"/>
    </row>
    <row r="655" spans="1:6">
      <c r="D655" s="156"/>
      <c r="E655" s="154"/>
      <c r="F655" s="154"/>
    </row>
    <row r="656" spans="1:6">
      <c r="D656" s="156"/>
      <c r="E656" s="154"/>
      <c r="F656" s="154"/>
    </row>
    <row r="657" spans="4:6">
      <c r="D657" s="156"/>
      <c r="E657" s="154"/>
      <c r="F657" s="154"/>
    </row>
  </sheetData>
  <autoFilter ref="A13:F647">
    <filterColumn colId="0"/>
    <filterColumn colId="1"/>
  </autoFilter>
  <mergeCells count="2">
    <mergeCell ref="A12:D12"/>
    <mergeCell ref="A11:F11"/>
  </mergeCells>
  <phoneticPr fontId="10" type="noConversion"/>
  <pageMargins left="0.47" right="0.21" top="0.33" bottom="0.24" header="0.26" footer="0.1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zoomScale="79" zoomScaleNormal="79" workbookViewId="0">
      <selection activeCell="J22" sqref="J22"/>
    </sheetView>
  </sheetViews>
  <sheetFormatPr defaultRowHeight="12.75"/>
  <cols>
    <col min="1" max="1" width="4.7109375" style="10" customWidth="1"/>
    <col min="2" max="2" width="30" style="10" customWidth="1"/>
    <col min="3" max="4" width="11.28515625" style="15" customWidth="1"/>
    <col min="5" max="5" width="11" style="15" customWidth="1"/>
    <col min="6" max="6" width="10.85546875" style="15" customWidth="1"/>
    <col min="7" max="7" width="15.28515625" customWidth="1"/>
    <col min="8" max="8" width="10.7109375" customWidth="1"/>
    <col min="10" max="10" width="36.140625" customWidth="1"/>
  </cols>
  <sheetData>
    <row r="1" spans="1:10">
      <c r="C1" s="181"/>
      <c r="D1" s="181"/>
      <c r="E1" s="181"/>
      <c r="F1" s="181"/>
      <c r="J1" s="23" t="s">
        <v>744</v>
      </c>
    </row>
    <row r="2" spans="1:10">
      <c r="C2" s="181"/>
      <c r="D2" s="181"/>
      <c r="E2" s="181"/>
      <c r="F2" s="181"/>
      <c r="J2" s="116" t="s">
        <v>229</v>
      </c>
    </row>
    <row r="3" spans="1:10">
      <c r="C3" s="181"/>
      <c r="D3" s="181"/>
      <c r="E3" s="181"/>
      <c r="F3" s="181"/>
      <c r="J3" s="23" t="s">
        <v>794</v>
      </c>
    </row>
    <row r="4" spans="1:10">
      <c r="C4" s="181"/>
      <c r="D4" s="181"/>
      <c r="E4" s="181"/>
      <c r="F4" s="181"/>
      <c r="J4" s="23"/>
    </row>
    <row r="5" spans="1:10">
      <c r="C5" s="181"/>
      <c r="D5" s="181"/>
      <c r="E5" s="181"/>
      <c r="F5" s="181"/>
      <c r="J5" s="23"/>
    </row>
    <row r="6" spans="1:10">
      <c r="C6" s="181"/>
      <c r="D6" s="181"/>
      <c r="E6" s="181"/>
      <c r="F6" s="181"/>
    </row>
    <row r="7" spans="1:10" ht="15">
      <c r="A7" s="16"/>
      <c r="B7" s="16"/>
      <c r="C7" s="17"/>
      <c r="D7" s="20"/>
      <c r="E7" s="20"/>
      <c r="F7" s="20"/>
      <c r="I7" s="6"/>
      <c r="J7" s="116" t="s">
        <v>533</v>
      </c>
    </row>
    <row r="8" spans="1:10" ht="15">
      <c r="A8" s="16"/>
      <c r="B8" s="16"/>
      <c r="C8" s="17"/>
      <c r="D8" s="20"/>
      <c r="E8" s="20"/>
      <c r="F8" s="20"/>
      <c r="I8" s="6"/>
      <c r="J8" s="116" t="s">
        <v>229</v>
      </c>
    </row>
    <row r="9" spans="1:10" ht="15">
      <c r="A9" s="16"/>
      <c r="B9" s="16"/>
      <c r="C9" s="17"/>
      <c r="D9" s="20"/>
      <c r="E9" s="20"/>
      <c r="F9" s="20"/>
      <c r="I9" s="6"/>
      <c r="J9" s="23" t="s">
        <v>707</v>
      </c>
    </row>
    <row r="10" spans="1:10" ht="15">
      <c r="A10" s="16"/>
      <c r="B10" s="16"/>
      <c r="C10" s="17"/>
      <c r="D10" s="21"/>
      <c r="E10" s="21"/>
      <c r="F10" s="21"/>
      <c r="J10" s="23" t="s">
        <v>688</v>
      </c>
    </row>
    <row r="11" spans="1:10" ht="15">
      <c r="A11" s="16"/>
      <c r="B11" s="16"/>
      <c r="C11" s="17"/>
      <c r="D11" s="21"/>
      <c r="E11" s="21"/>
      <c r="F11" s="21"/>
      <c r="J11" s="23" t="s">
        <v>689</v>
      </c>
    </row>
    <row r="12" spans="1:10" ht="50.45" customHeight="1">
      <c r="A12" s="18"/>
      <c r="B12" s="197" t="s">
        <v>687</v>
      </c>
      <c r="C12" s="198"/>
      <c r="D12" s="199"/>
      <c r="E12" s="199"/>
      <c r="F12" s="199"/>
      <c r="G12" s="199"/>
      <c r="H12" s="199"/>
      <c r="I12" s="199"/>
    </row>
    <row r="13" spans="1:10" ht="18">
      <c r="A13" s="18"/>
      <c r="B13" s="18"/>
      <c r="C13" s="19"/>
      <c r="D13" s="5"/>
      <c r="E13" s="5"/>
      <c r="F13" s="5"/>
      <c r="J13" t="s">
        <v>239</v>
      </c>
    </row>
    <row r="14" spans="1:10" ht="48">
      <c r="A14" s="64" t="s">
        <v>231</v>
      </c>
      <c r="B14" s="64" t="s">
        <v>232</v>
      </c>
      <c r="C14" s="13" t="s">
        <v>234</v>
      </c>
      <c r="D14" s="44" t="s">
        <v>535</v>
      </c>
      <c r="E14" s="44" t="s">
        <v>372</v>
      </c>
      <c r="F14" s="29" t="s">
        <v>662</v>
      </c>
      <c r="G14" s="194" t="s">
        <v>240</v>
      </c>
      <c r="H14" s="195"/>
      <c r="I14" s="195"/>
      <c r="J14" s="196"/>
    </row>
    <row r="15" spans="1:10">
      <c r="A15" s="69">
        <v>1</v>
      </c>
      <c r="B15" s="69">
        <v>2</v>
      </c>
      <c r="C15" s="69">
        <v>4</v>
      </c>
      <c r="D15" s="69">
        <v>6</v>
      </c>
      <c r="E15" s="69">
        <v>7</v>
      </c>
      <c r="F15" s="69">
        <v>8</v>
      </c>
      <c r="G15" s="70">
        <v>9</v>
      </c>
      <c r="H15" s="70">
        <v>10</v>
      </c>
      <c r="I15" s="70">
        <v>11</v>
      </c>
      <c r="J15" s="70">
        <v>12</v>
      </c>
    </row>
    <row r="16" spans="1:10" ht="74.25" customHeight="1">
      <c r="A16" s="65">
        <v>1</v>
      </c>
      <c r="B16" s="11" t="s">
        <v>235</v>
      </c>
      <c r="C16" s="12" t="s">
        <v>514</v>
      </c>
      <c r="D16" s="173">
        <v>4869.0540000000001</v>
      </c>
      <c r="E16" s="182">
        <v>4244.3</v>
      </c>
      <c r="F16" s="182">
        <v>4244.3</v>
      </c>
      <c r="G16" s="14" t="s">
        <v>243</v>
      </c>
      <c r="H16" s="14" t="s">
        <v>244</v>
      </c>
      <c r="I16" s="14">
        <v>1365</v>
      </c>
      <c r="J16" s="50" t="s">
        <v>246</v>
      </c>
    </row>
    <row r="17" spans="1:10" ht="74.25" customHeight="1">
      <c r="A17" s="65">
        <v>2</v>
      </c>
      <c r="B17" s="11" t="s">
        <v>316</v>
      </c>
      <c r="C17" s="12" t="s">
        <v>515</v>
      </c>
      <c r="D17" s="173">
        <v>109.193</v>
      </c>
      <c r="E17" s="182">
        <v>100</v>
      </c>
      <c r="F17" s="182">
        <v>100</v>
      </c>
      <c r="G17" s="39" t="s">
        <v>237</v>
      </c>
      <c r="H17" s="39" t="s">
        <v>238</v>
      </c>
      <c r="I17" s="14">
        <v>23</v>
      </c>
      <c r="J17" s="47" t="s">
        <v>236</v>
      </c>
    </row>
    <row r="18" spans="1:10" ht="141" customHeight="1">
      <c r="A18" s="65">
        <v>3</v>
      </c>
      <c r="B18" s="11" t="s">
        <v>131</v>
      </c>
      <c r="C18" s="12" t="s">
        <v>517</v>
      </c>
      <c r="D18" s="182">
        <v>10548</v>
      </c>
      <c r="E18" s="182">
        <v>10548</v>
      </c>
      <c r="F18" s="182">
        <v>10548</v>
      </c>
      <c r="G18" s="39" t="s">
        <v>207</v>
      </c>
      <c r="H18" s="71">
        <v>42361</v>
      </c>
      <c r="I18" s="39" t="s">
        <v>208</v>
      </c>
      <c r="J18" s="84" t="s">
        <v>209</v>
      </c>
    </row>
    <row r="19" spans="1:10" ht="70.5" customHeight="1">
      <c r="A19" s="65">
        <v>4</v>
      </c>
      <c r="B19" s="11" t="s">
        <v>116</v>
      </c>
      <c r="C19" s="12" t="s">
        <v>317</v>
      </c>
      <c r="D19" s="157">
        <v>516.67700000000002</v>
      </c>
      <c r="E19" s="182">
        <v>420</v>
      </c>
      <c r="F19" s="182">
        <v>420</v>
      </c>
      <c r="G19" s="14" t="s">
        <v>243</v>
      </c>
      <c r="H19" s="71">
        <v>43410</v>
      </c>
      <c r="I19" s="39">
        <v>872</v>
      </c>
      <c r="J19" s="84" t="s">
        <v>698</v>
      </c>
    </row>
    <row r="20" spans="1:10" ht="16.5">
      <c r="A20" s="66"/>
      <c r="B20" s="67" t="s">
        <v>247</v>
      </c>
      <c r="C20" s="66"/>
      <c r="D20" s="183">
        <f>D16+D17+D18+D19</f>
        <v>16042.923999999999</v>
      </c>
      <c r="E20" s="183">
        <f>E16+E17+E18+E19</f>
        <v>15312.3</v>
      </c>
      <c r="F20" s="183">
        <f>F16+F17+F18+F19</f>
        <v>15312.3</v>
      </c>
      <c r="G20" s="68"/>
      <c r="H20" s="68"/>
      <c r="I20" s="68"/>
      <c r="J20" s="63"/>
    </row>
  </sheetData>
  <sheetProtection selectLockedCells="1" selectUnlockedCells="1"/>
  <mergeCells count="2">
    <mergeCell ref="G14:J14"/>
    <mergeCell ref="B12:I12"/>
  </mergeCells>
  <phoneticPr fontId="10" type="noConversion"/>
  <pageMargins left="0.31496062992125984" right="0.27559055118110237" top="0.19685039370078741" bottom="0.15748031496062992" header="0.15748031496062992" footer="0.23622047244094491"/>
  <pageSetup paperSize="9" scale="89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Р.Пр. 2018</vt:lpstr>
      <vt:lpstr>прил 2018</vt:lpstr>
      <vt:lpstr>Прил.р.19</vt:lpstr>
      <vt:lpstr>вед. 2019</vt:lpstr>
      <vt:lpstr>МЦПиНР</vt:lpstr>
      <vt:lpstr>Пуб.об.2018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User</cp:lastModifiedBy>
  <cp:lastPrinted>2019-12-30T07:57:00Z</cp:lastPrinted>
  <dcterms:created xsi:type="dcterms:W3CDTF">2018-05-10T09:16:24Z</dcterms:created>
  <dcterms:modified xsi:type="dcterms:W3CDTF">2019-12-30T08:00:36Z</dcterms:modified>
</cp:coreProperties>
</file>