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C17" i="2"/>
  <c r="AB40"/>
  <c r="AF42"/>
  <c r="AD42"/>
  <c r="AE42"/>
  <c r="AA42"/>
  <c r="AB23"/>
  <c r="AC23"/>
  <c r="AD23"/>
  <c r="AE23"/>
  <c r="AA23"/>
  <c r="AF24"/>
  <c r="AF48"/>
  <c r="AC40"/>
  <c r="AD40"/>
  <c r="AE40"/>
  <c r="AA40"/>
  <c r="AF47"/>
  <c r="AF38"/>
  <c r="AF25"/>
  <c r="AF23" s="1"/>
  <c r="AF26"/>
  <c r="AF27"/>
  <c r="AF28"/>
  <c r="AF29"/>
  <c r="AF30"/>
  <c r="AF20"/>
  <c r="AF41"/>
  <c r="AC22"/>
  <c r="AD22"/>
  <c r="AE22"/>
  <c r="AF52"/>
  <c r="AB22"/>
  <c r="AB21" s="1"/>
  <c r="AB17" s="1"/>
  <c r="AF50"/>
  <c r="AF45"/>
  <c r="AF37"/>
  <c r="AF36"/>
  <c r="AF35"/>
  <c r="AF39"/>
  <c r="AF44"/>
  <c r="AF43"/>
  <c r="AF40" s="1"/>
  <c r="AF34"/>
  <c r="AF33"/>
  <c r="AE21" l="1"/>
  <c r="AE17" s="1"/>
  <c r="AD21"/>
  <c r="AD17" s="1"/>
  <c r="AF22"/>
  <c r="AC21"/>
  <c r="AF17" l="1"/>
  <c r="AF21"/>
</calcChain>
</file>

<file path=xl/sharedStrings.xml><?xml version="1.0" encoding="utf-8"?>
<sst xmlns="http://schemas.openxmlformats.org/spreadsheetml/2006/main" count="232" uniqueCount="125">
  <si>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</si>
  <si>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</si>
  <si>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</si>
  <si>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</si>
  <si>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</si>
  <si>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</si>
  <si>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</si>
  <si>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</si>
  <si>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</si>
  <si>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</si>
  <si>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</si>
  <si>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</si>
  <si>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</si>
  <si>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</si>
  <si>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</si>
  <si>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</si>
  <si>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</si>
  <si>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</si>
  <si>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</si>
  <si>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</si>
  <si>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</si>
  <si>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</si>
  <si>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</si>
  <si>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</si>
  <si>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</si>
  <si>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</si>
  <si>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</si>
  <si>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</si>
  <si>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</si>
  <si>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</si>
  <si>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</si>
  <si>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</si>
  <si>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</si>
  <si>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</si>
  <si>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</si>
  <si>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</si>
  <si>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</si>
  <si>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</si>
  <si>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</si>
  <si>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</si>
  <si>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</si>
  <si>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</si>
  <si>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</si>
  <si>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</si>
  <si>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</si>
  <si>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</si>
  <si>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</si>
  <si>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</si>
  <si>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</si>
  <si>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</si>
  <si>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</si>
  <si>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</si>
  <si>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</si>
  <si>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</si>
  <si>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</si>
  <si>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</si>
  <si>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</si>
  <si>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</si>
  <si>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</si>
  <si>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</si>
  <si>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</si>
  <si>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</si>
  <si>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</si>
  <si>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</si>
  <si>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</si>
  <si>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</si>
  <si>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</si>
  <si>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</si>
  <si>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</si>
  <si>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</si>
  <si>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</si>
  <si>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</si>
  <si>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</si>
  <si>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</si>
  <si>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</si>
  <si>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</si>
  <si>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</si>
  <si>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</si>
  <si>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</si>
  <si>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</si>
  <si>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</si>
  <si>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</si>
  <si>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</si>
  <si>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</si>
  <si>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</si>
  <si>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</si>
  <si>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</si>
  <si>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</si>
  <si>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</si>
  <si>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</si>
  <si>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r>
      <t xml:space="preserve">Мероприятие 1.005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</si>
  <si>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</si>
  <si>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</si>
  <si>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</si>
  <si>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</si>
  <si>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</si>
  <si>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</si>
  <si>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виртуальных посетителей сайта фестиваля "ВЕРЕЩАГИН СЫРFEST""</t>
    </r>
  </si>
  <si>
    <r>
      <t xml:space="preserve">Показатель мероприятия 1.004 подпрограммы 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</si>
  <si>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Показатель мероприятия 1.005  подпрограммы 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</si>
  <si>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Мероприятие 1.006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</si>
  <si>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2 мероприятия 1.006 подпрограммы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</si>
  <si>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</si>
  <si>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</si>
  <si>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1.001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</si>
  <si>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1 мероприятия 1.002 подпрограммы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</si>
  <si>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</si>
  <si>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Мероприятие   подпрограммы 1.007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</si>
  <si>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мероприятия 1.007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</si>
  <si>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1.001 Задачи 2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и ведение сайта фестиваля "ВЕРЕЩАГИН СЫРFEST""</t>
    </r>
  </si>
  <si>
    <r>
      <t>Показатель мероприятия 1.002 задачи 2 подпрограммы</t>
    </r>
    <r>
      <rPr>
        <sz val="10"/>
        <rFont val="Times New Roman"/>
        <family val="1"/>
        <charset val="204"/>
      </rPr>
      <t xml:space="preserve"> "Получение свидетельства на товарный знак "</t>
    </r>
  </si>
  <si>
    <r>
      <t xml:space="preserve">Мероприятие 1.002 Задачи 2 подпрограммы </t>
    </r>
    <r>
      <rPr>
        <i/>
        <sz val="10"/>
        <rFont val="Times New Roman"/>
        <family val="1"/>
        <charset val="204"/>
      </rPr>
      <t xml:space="preserve">"Регистрация товарного знака"   </t>
    </r>
  </si>
  <si>
    <r>
      <t xml:space="preserve">Показатель 1 мероприятия 1.006 подпрограммы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</si>
  <si>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rPr>
        <b/>
        <sz val="10"/>
        <rFont val="Times New Roman"/>
        <family val="1"/>
        <charset val="204"/>
      </rPr>
      <t>Показатель 1 задачи 2 подпрограммы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заседаний Координационного Совета"</t>
    </r>
  </si>
  <si>
    <r>
      <t xml:space="preserve">Административное Мероприятие 1.004 задачи 2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Координационного Совета по развитию туризма при Администрации Конаковского района"</t>
    </r>
  </si>
  <si>
    <r>
      <t xml:space="preserve">Показатель мероприятия 1.004 задачи 2 подпрограммы     </t>
    </r>
    <r>
      <rPr>
        <sz val="10"/>
        <rFont val="Times New Roman"/>
        <family val="1"/>
        <charset val="204"/>
      </rPr>
      <t>"Количество проведенных заседаний Координационного Совета"</t>
    </r>
  </si>
  <si>
    <r>
      <t xml:space="preserve">Административное мероприятие подпрограммы 1.005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</si>
  <si>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мероприятия 1.005 подпрограммы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</si>
  <si>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 xml:space="preserve">Административное мероприятие 1.004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</si>
  <si>
    <t xml:space="preserve"> </t>
  </si>
  <si>
    <r>
      <t xml:space="preserve">Показатель 2 задачи 2 подпрограммы 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туристического потенциала Конаковского района"</t>
    </r>
  </si>
  <si>
    <r>
      <t xml:space="preserve">Мероприятие 1.003 Задачи 2 подпрограммы </t>
    </r>
    <r>
      <rPr>
        <i/>
        <sz val="10"/>
        <rFont val="Times New Roman"/>
        <family val="1"/>
        <charset val="204"/>
      </rPr>
      <t xml:space="preserve">"Проведение конкурса по разработке логотипа Конаковского района "   </t>
    </r>
  </si>
  <si>
    <r>
      <t xml:space="preserve">Показатель мероприятия 1.003 задачи 2 подпрограммы    </t>
    </r>
    <r>
      <rPr>
        <sz val="10"/>
        <rFont val="Times New Roman"/>
        <family val="1"/>
        <charset val="204"/>
      </rPr>
      <t xml:space="preserve"> "Создание логотипа Конаковского района "</t>
    </r>
  </si>
  <si>
    <r>
      <t xml:space="preserve">Показатель мероприятия 1.003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</si>
  <si>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t>проект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</si>
</sst>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1" fillId="0" borderId="4" xfId="0" applyNumberFormat="1" applyFont="1" applyFill="1" applyBorder="1" applyAlignment="1">
      <alignment horizontal="center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70" t="s">
        <v>0</v>
      </c>
      <c r="AA1" s="70"/>
      <c r="AB1" s="70"/>
      <c r="AC1" s="70"/>
      <c r="AD1" s="70"/>
      <c r="AE1" s="70"/>
      <c r="AF1" s="70"/>
      <c r="AG1" s="70"/>
      <c r="AH1" s="70"/>
      <c r="AI1" s="1"/>
      <c r="AJ1" s="2"/>
    </row>
    <row r="2" spans="1:36" ht="56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71" t="s">
        <v>1</v>
      </c>
      <c r="AA2" s="71"/>
      <c r="AB2" s="71"/>
      <c r="AC2" s="71"/>
      <c r="AD2" s="71"/>
      <c r="AE2" s="71"/>
      <c r="AF2" s="71"/>
      <c r="AG2" s="71"/>
      <c r="AH2" s="71"/>
      <c r="AI2" s="1"/>
      <c r="AJ2" s="2"/>
    </row>
    <row r="3" spans="1:36" ht="18.75" customHeight="1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1"/>
      <c r="AJ3" s="2"/>
    </row>
    <row r="4" spans="1:36" ht="15.75" customHeight="1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1"/>
      <c r="AJ4" s="2"/>
    </row>
    <row r="5" spans="1:36" ht="15.75" customHeight="1">
      <c r="A5" s="88" t="s">
        <v>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1"/>
      <c r="AJ5" s="2"/>
    </row>
    <row r="6" spans="1:36" ht="15.75" customHeight="1">
      <c r="A6" s="89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1"/>
      <c r="AJ6" s="2"/>
    </row>
    <row r="7" spans="1:36" ht="15.75" customHeight="1">
      <c r="A7" s="89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1"/>
      <c r="AJ7" s="2"/>
    </row>
    <row r="8" spans="1:36" ht="15.75" customHeight="1">
      <c r="A8" s="89" t="s">
        <v>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1"/>
      <c r="AJ8" s="2"/>
    </row>
    <row r="9" spans="1:36" ht="15.75">
      <c r="A9" s="90"/>
      <c r="B9" s="90"/>
      <c r="C9" s="90"/>
      <c r="D9" s="90"/>
      <c r="E9" s="90"/>
      <c r="F9" s="90"/>
      <c r="G9" s="90"/>
      <c r="H9" s="90"/>
      <c r="I9" s="92" t="s">
        <v>8</v>
      </c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1"/>
      <c r="AJ9" s="2"/>
    </row>
    <row r="10" spans="1:36" ht="15.75" customHeight="1">
      <c r="A10" s="90"/>
      <c r="B10" s="90"/>
      <c r="C10" s="90"/>
      <c r="D10" s="90"/>
      <c r="E10" s="90"/>
      <c r="F10" s="90"/>
      <c r="G10" s="90"/>
      <c r="H10" s="90"/>
      <c r="I10" s="93" t="s">
        <v>9</v>
      </c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1"/>
      <c r="AJ10" s="2"/>
    </row>
    <row r="11" spans="1:36" ht="16.5" thickBot="1">
      <c r="A11" s="91"/>
      <c r="B11" s="91"/>
      <c r="C11" s="91"/>
      <c r="D11" s="91"/>
      <c r="E11" s="91"/>
      <c r="F11" s="91"/>
      <c r="G11" s="91"/>
      <c r="H11" s="91"/>
      <c r="I11" s="94" t="s">
        <v>10</v>
      </c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1"/>
      <c r="AJ11" s="2"/>
    </row>
    <row r="12" spans="1:36" ht="63.75" customHeight="1" thickBot="1">
      <c r="A12" s="82" t="s">
        <v>11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3"/>
      <c r="O12" s="76" t="s">
        <v>12</v>
      </c>
      <c r="P12" s="77"/>
      <c r="Q12" s="77"/>
      <c r="R12" s="77"/>
      <c r="S12" s="77"/>
      <c r="T12" s="77"/>
      <c r="U12" s="77"/>
      <c r="V12" s="77"/>
      <c r="W12" s="77"/>
      <c r="X12" s="78"/>
      <c r="Y12" s="73" t="s">
        <v>13</v>
      </c>
      <c r="Z12" s="73" t="s">
        <v>14</v>
      </c>
      <c r="AA12" s="76" t="s">
        <v>15</v>
      </c>
      <c r="AB12" s="77"/>
      <c r="AC12" s="77"/>
      <c r="AD12" s="77"/>
      <c r="AE12" s="77"/>
      <c r="AF12" s="78"/>
      <c r="AG12" s="76" t="s">
        <v>16</v>
      </c>
      <c r="AH12" s="77"/>
      <c r="AI12" s="78"/>
      <c r="AJ12" s="2"/>
    </row>
    <row r="13" spans="1:36" ht="13.5" thickBot="1">
      <c r="A13" s="76" t="s">
        <v>17</v>
      </c>
      <c r="B13" s="77"/>
      <c r="C13" s="78"/>
      <c r="D13" s="76" t="s">
        <v>18</v>
      </c>
      <c r="E13" s="78"/>
      <c r="F13" s="76" t="s">
        <v>19</v>
      </c>
      <c r="G13" s="78"/>
      <c r="H13" s="76" t="s">
        <v>20</v>
      </c>
      <c r="I13" s="77"/>
      <c r="J13" s="77"/>
      <c r="K13" s="77"/>
      <c r="L13" s="77"/>
      <c r="M13" s="77"/>
      <c r="N13" s="78"/>
      <c r="O13" s="85"/>
      <c r="P13" s="86"/>
      <c r="Q13" s="86"/>
      <c r="R13" s="86"/>
      <c r="S13" s="86"/>
      <c r="T13" s="86"/>
      <c r="U13" s="86"/>
      <c r="V13" s="86"/>
      <c r="W13" s="86"/>
      <c r="X13" s="87"/>
      <c r="Y13" s="74"/>
      <c r="Z13" s="74"/>
      <c r="AA13" s="79"/>
      <c r="AB13" s="80"/>
      <c r="AC13" s="80"/>
      <c r="AD13" s="80"/>
      <c r="AE13" s="80"/>
      <c r="AF13" s="81"/>
      <c r="AG13" s="79"/>
      <c r="AH13" s="80"/>
      <c r="AI13" s="81"/>
      <c r="AJ13" s="2"/>
    </row>
    <row r="14" spans="1:36" ht="26.25" thickBot="1">
      <c r="A14" s="79"/>
      <c r="B14" s="80"/>
      <c r="C14" s="81"/>
      <c r="D14" s="79"/>
      <c r="E14" s="81"/>
      <c r="F14" s="79"/>
      <c r="G14" s="81"/>
      <c r="H14" s="79"/>
      <c r="I14" s="80"/>
      <c r="J14" s="80"/>
      <c r="K14" s="80"/>
      <c r="L14" s="80"/>
      <c r="M14" s="80"/>
      <c r="N14" s="81"/>
      <c r="O14" s="79"/>
      <c r="P14" s="80"/>
      <c r="Q14" s="80"/>
      <c r="R14" s="80"/>
      <c r="S14" s="80"/>
      <c r="T14" s="80"/>
      <c r="U14" s="80"/>
      <c r="V14" s="80"/>
      <c r="W14" s="80"/>
      <c r="X14" s="81"/>
      <c r="Y14" s="75"/>
      <c r="Z14" s="75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82" t="s">
        <v>22</v>
      </c>
      <c r="AI14" s="83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67">
        <v>34</v>
      </c>
      <c r="AI15" s="68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67"/>
      <c r="AI16" s="68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63"/>
      <c r="AI17" s="64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63"/>
      <c r="AI18" s="64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63"/>
      <c r="AI19" s="64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63"/>
      <c r="AI20" s="64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63"/>
      <c r="AI21" s="64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63"/>
      <c r="AI22" s="64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63"/>
      <c r="AI23" s="64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63"/>
      <c r="AI28" s="64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63"/>
      <c r="AI30" s="64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63"/>
      <c r="AI31" s="64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63"/>
      <c r="AI32" s="64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63"/>
      <c r="AI33" s="64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63"/>
      <c r="AI34" s="64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63"/>
      <c r="AI35" s="64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65"/>
      <c r="AI36" s="66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65"/>
      <c r="AI37" s="66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65"/>
      <c r="AI38" s="66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65"/>
      <c r="AI39" s="66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65"/>
      <c r="AI40" s="66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65"/>
      <c r="AI41" s="66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65"/>
      <c r="AI42" s="66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65"/>
      <c r="AI43" s="66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65"/>
      <c r="AI44" s="66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65"/>
      <c r="AI45" s="66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65"/>
      <c r="AI46" s="66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63"/>
      <c r="AI47" s="64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63"/>
      <c r="AI48" s="64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63"/>
      <c r="AI49" s="64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63"/>
      <c r="AI50" s="64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63"/>
      <c r="AI51" s="64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63"/>
      <c r="AI52" s="64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63"/>
      <c r="AI53" s="64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63"/>
      <c r="AI54" s="64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65"/>
      <c r="AI55" s="66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65"/>
      <c r="AI56" s="66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65"/>
      <c r="AI57" s="66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65"/>
      <c r="AI58" s="66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65"/>
      <c r="AI59" s="66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65"/>
      <c r="AI60" s="66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65"/>
      <c r="AI61" s="66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65"/>
      <c r="AI62" s="66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65"/>
      <c r="AI63" s="66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63"/>
      <c r="AI64" s="64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63"/>
      <c r="AI65" s="64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63"/>
      <c r="AI66" s="64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63"/>
      <c r="AI67" s="64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63"/>
      <c r="AI68" s="64"/>
      <c r="AJ68" s="2"/>
    </row>
  </sheetData>
  <mergeCells count="73">
    <mergeCell ref="A5:AH5"/>
    <mergeCell ref="A6:AH6"/>
    <mergeCell ref="A7:AH7"/>
    <mergeCell ref="A8:AH8"/>
    <mergeCell ref="A9:H11"/>
    <mergeCell ref="I9:AH9"/>
    <mergeCell ref="I10:AH10"/>
    <mergeCell ref="I11:AH11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D13:E14"/>
    <mergeCell ref="A4:AH4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H23:AI23"/>
    <mergeCell ref="AH28:AI28"/>
    <mergeCell ref="AH30:AI30"/>
    <mergeCell ref="AH31:AI31"/>
    <mergeCell ref="AH32:AI32"/>
    <mergeCell ref="AH33:AI33"/>
    <mergeCell ref="AH34:AI34"/>
    <mergeCell ref="AH35:AI35"/>
    <mergeCell ref="AH36:AI36"/>
    <mergeCell ref="AH37:AI37"/>
    <mergeCell ref="AH38:AI38"/>
    <mergeCell ref="AH39:AI39"/>
    <mergeCell ref="AH40:AI40"/>
    <mergeCell ref="AH41:AI41"/>
    <mergeCell ref="AH42:AI42"/>
    <mergeCell ref="AH43:AI43"/>
    <mergeCell ref="AH44:AI44"/>
    <mergeCell ref="AH45:AI45"/>
    <mergeCell ref="AH46:AI46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56:AI56"/>
    <mergeCell ref="AH57:AI57"/>
    <mergeCell ref="AH58:AI58"/>
    <mergeCell ref="AH59:AI59"/>
    <mergeCell ref="AH60:AI60"/>
    <mergeCell ref="AH61:AI61"/>
    <mergeCell ref="AH66:AI66"/>
    <mergeCell ref="AH67:AI67"/>
    <mergeCell ref="AH68:AI68"/>
    <mergeCell ref="AH62:AI62"/>
    <mergeCell ref="AH63:AI63"/>
    <mergeCell ref="AH64:AI64"/>
    <mergeCell ref="AH65:AI65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4"/>
  <sheetViews>
    <sheetView tabSelected="1" topLeftCell="A9" workbookViewId="0">
      <selection activeCell="AF17" sqref="AF17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28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30" customWidth="1"/>
    <col min="33" max="33" width="4.33203125" customWidth="1"/>
    <col min="34" max="34" width="3.33203125" customWidth="1"/>
  </cols>
  <sheetData>
    <row r="1" spans="1:34" ht="18.75" customHeight="1">
      <c r="A1" s="36"/>
      <c r="B1" s="36"/>
      <c r="C1" s="95" t="s">
        <v>124</v>
      </c>
      <c r="D1" s="95"/>
      <c r="E1" s="95"/>
      <c r="F1" s="95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45"/>
      <c r="Z1" s="99" t="s">
        <v>0</v>
      </c>
      <c r="AA1" s="99"/>
      <c r="AB1" s="99"/>
      <c r="AC1" s="99"/>
      <c r="AD1" s="99"/>
      <c r="AE1" s="99"/>
      <c r="AF1" s="99"/>
      <c r="AG1" s="99"/>
      <c r="AH1" s="1"/>
    </row>
    <row r="2" spans="1:34" ht="45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46"/>
      <c r="Z2" s="99" t="s">
        <v>91</v>
      </c>
      <c r="AA2" s="99"/>
      <c r="AB2" s="99"/>
      <c r="AC2" s="99"/>
      <c r="AD2" s="99"/>
      <c r="AE2" s="99"/>
      <c r="AF2" s="99"/>
      <c r="AG2" s="99"/>
      <c r="AH2" s="99"/>
    </row>
    <row r="3" spans="1:34" ht="5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44"/>
      <c r="Z3" s="101" t="s">
        <v>89</v>
      </c>
      <c r="AA3" s="101"/>
      <c r="AB3" s="101"/>
      <c r="AC3" s="101"/>
      <c r="AD3" s="101"/>
      <c r="AE3" s="101"/>
      <c r="AF3" s="101"/>
      <c r="AG3" s="101"/>
      <c r="AH3" s="101"/>
    </row>
    <row r="4" spans="1:34" ht="18.75" customHeight="1">
      <c r="A4" s="72" t="s">
        <v>119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1"/>
    </row>
    <row r="5" spans="1:34" ht="15.75" customHeight="1">
      <c r="A5" s="88" t="s">
        <v>80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1"/>
    </row>
    <row r="6" spans="1:34" ht="2.2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1"/>
    </row>
    <row r="7" spans="1:34" ht="30.75" customHeight="1">
      <c r="A7" s="89" t="s">
        <v>93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1"/>
    </row>
    <row r="8" spans="1:34" ht="15.75" customHeight="1">
      <c r="A8" s="89" t="s">
        <v>83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1"/>
    </row>
    <row r="9" spans="1:34" ht="16.5" customHeight="1">
      <c r="A9" s="89" t="s">
        <v>94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1"/>
    </row>
    <row r="10" spans="1:34" ht="15.75">
      <c r="A10" s="90"/>
      <c r="B10" s="90"/>
      <c r="C10" s="90"/>
      <c r="D10" s="90"/>
      <c r="E10" s="90"/>
      <c r="F10" s="90"/>
      <c r="G10" s="90"/>
      <c r="H10" s="90"/>
      <c r="I10" s="92" t="s">
        <v>8</v>
      </c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1"/>
    </row>
    <row r="11" spans="1:34" ht="15.75" customHeight="1">
      <c r="A11" s="90"/>
      <c r="B11" s="90"/>
      <c r="C11" s="90"/>
      <c r="D11" s="90"/>
      <c r="E11" s="90"/>
      <c r="F11" s="90"/>
      <c r="G11" s="90"/>
      <c r="H11" s="90"/>
      <c r="I11" s="93" t="s">
        <v>9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1"/>
    </row>
    <row r="12" spans="1:34" ht="15.75">
      <c r="A12" s="100"/>
      <c r="B12" s="100"/>
      <c r="C12" s="100"/>
      <c r="D12" s="100"/>
      <c r="E12" s="100"/>
      <c r="F12" s="100"/>
      <c r="G12" s="100"/>
      <c r="H12" s="100"/>
      <c r="I12" s="102" t="s">
        <v>10</v>
      </c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"/>
    </row>
    <row r="13" spans="1:34" ht="42.75" customHeight="1">
      <c r="A13" s="104" t="s">
        <v>11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6"/>
      <c r="R13" s="38"/>
      <c r="S13" s="38"/>
      <c r="T13" s="38"/>
      <c r="U13" s="38"/>
      <c r="V13" s="38"/>
      <c r="W13" s="38"/>
      <c r="X13" s="39"/>
      <c r="Y13" s="113" t="s">
        <v>13</v>
      </c>
      <c r="Z13" s="114" t="s">
        <v>14</v>
      </c>
      <c r="AA13" s="113"/>
      <c r="AB13" s="113"/>
      <c r="AC13" s="113"/>
      <c r="AD13" s="113"/>
      <c r="AE13" s="113"/>
      <c r="AF13" s="113" t="s">
        <v>16</v>
      </c>
      <c r="AG13" s="113"/>
      <c r="AH13" s="113"/>
    </row>
    <row r="14" spans="1:34" ht="12.75" customHeight="1">
      <c r="A14" s="113" t="s">
        <v>17</v>
      </c>
      <c r="B14" s="113"/>
      <c r="C14" s="113"/>
      <c r="D14" s="113" t="s">
        <v>18</v>
      </c>
      <c r="E14" s="113"/>
      <c r="F14" s="113" t="s">
        <v>19</v>
      </c>
      <c r="G14" s="113"/>
      <c r="H14" s="107" t="s">
        <v>20</v>
      </c>
      <c r="I14" s="108"/>
      <c r="J14" s="108"/>
      <c r="K14" s="108"/>
      <c r="L14" s="108"/>
      <c r="M14" s="108"/>
      <c r="N14" s="108"/>
      <c r="O14" s="108"/>
      <c r="P14" s="108"/>
      <c r="Q14" s="109"/>
      <c r="R14" s="40"/>
      <c r="S14" s="40"/>
      <c r="T14" s="40"/>
      <c r="U14" s="40"/>
      <c r="V14" s="40"/>
      <c r="W14" s="40"/>
      <c r="X14" s="41"/>
      <c r="Y14" s="113"/>
      <c r="Z14" s="114"/>
      <c r="AA14" s="113"/>
      <c r="AB14" s="113"/>
      <c r="AC14" s="113"/>
      <c r="AD14" s="113"/>
      <c r="AE14" s="113"/>
      <c r="AF14" s="113"/>
      <c r="AG14" s="113"/>
      <c r="AH14" s="113"/>
    </row>
    <row r="15" spans="1:34" ht="25.5">
      <c r="A15" s="113"/>
      <c r="B15" s="113"/>
      <c r="C15" s="113"/>
      <c r="D15" s="113"/>
      <c r="E15" s="113"/>
      <c r="F15" s="113"/>
      <c r="G15" s="113"/>
      <c r="H15" s="110"/>
      <c r="I15" s="111"/>
      <c r="J15" s="111"/>
      <c r="K15" s="111"/>
      <c r="L15" s="111"/>
      <c r="M15" s="111"/>
      <c r="N15" s="111"/>
      <c r="O15" s="111"/>
      <c r="P15" s="111"/>
      <c r="Q15" s="112"/>
      <c r="R15" s="42"/>
      <c r="S15" s="42"/>
      <c r="T15" s="42"/>
      <c r="U15" s="42"/>
      <c r="V15" s="42"/>
      <c r="W15" s="42"/>
      <c r="X15" s="43"/>
      <c r="Y15" s="113"/>
      <c r="Z15" s="114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13" t="s">
        <v>22</v>
      </c>
      <c r="AH15" s="113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17">
        <v>33</v>
      </c>
      <c r="AH16" s="117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7">
        <v>1111.7370000000001</v>
      </c>
      <c r="AB17" s="47">
        <f>AB21</f>
        <v>1500</v>
      </c>
      <c r="AC17" s="47">
        <f>AC21</f>
        <v>760</v>
      </c>
      <c r="AD17" s="47">
        <f t="shared" ref="AD17:AE17" si="0">AD21</f>
        <v>746</v>
      </c>
      <c r="AE17" s="47">
        <f t="shared" si="0"/>
        <v>746</v>
      </c>
      <c r="AF17" s="47">
        <f>SUM(AA17:AE17)</f>
        <v>4863.7370000000001</v>
      </c>
      <c r="AG17" s="118">
        <v>2022</v>
      </c>
      <c r="AH17" s="118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88</v>
      </c>
      <c r="Z18" s="34" t="s">
        <v>82</v>
      </c>
      <c r="AA18" s="35"/>
      <c r="AB18" s="35"/>
      <c r="AC18" s="35"/>
      <c r="AD18" s="35"/>
      <c r="AE18" s="35"/>
      <c r="AF18" s="37"/>
      <c r="AG18" s="96">
        <v>2022</v>
      </c>
      <c r="AH18" s="96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87</v>
      </c>
      <c r="Z19" s="34" t="s">
        <v>79</v>
      </c>
      <c r="AA19" s="35">
        <v>30</v>
      </c>
      <c r="AB19" s="35">
        <v>35</v>
      </c>
      <c r="AC19" s="35">
        <v>38</v>
      </c>
      <c r="AD19" s="35">
        <v>40</v>
      </c>
      <c r="AE19" s="35">
        <v>42</v>
      </c>
      <c r="AF19" s="37">
        <v>42</v>
      </c>
      <c r="AG19" s="96">
        <v>2022</v>
      </c>
      <c r="AH19" s="96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92</v>
      </c>
      <c r="Z20" s="34" t="s">
        <v>81</v>
      </c>
      <c r="AA20" s="35">
        <v>1</v>
      </c>
      <c r="AB20" s="35">
        <v>2</v>
      </c>
      <c r="AC20" s="35">
        <v>1</v>
      </c>
      <c r="AD20" s="35">
        <v>1</v>
      </c>
      <c r="AE20" s="35">
        <v>1</v>
      </c>
      <c r="AF20" s="37">
        <f>SUM(AA20:AE20)</f>
        <v>6</v>
      </c>
      <c r="AG20" s="96">
        <v>2022</v>
      </c>
      <c r="AH20" s="96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86</v>
      </c>
      <c r="Z21" s="34" t="s">
        <v>24</v>
      </c>
      <c r="AA21" s="35">
        <v>1111.7370000000001</v>
      </c>
      <c r="AB21" s="60">
        <f>AB22+AB40</f>
        <v>1500</v>
      </c>
      <c r="AC21" s="60">
        <f>AC22+AC40</f>
        <v>760</v>
      </c>
      <c r="AD21" s="60">
        <f>AD22+AD40</f>
        <v>746</v>
      </c>
      <c r="AE21" s="60">
        <f>AE22+AE40</f>
        <v>746</v>
      </c>
      <c r="AF21" s="37">
        <f t="shared" ref="AF21:AF30" si="1">SUM(AA21:AE21)</f>
        <v>4863.7370000000001</v>
      </c>
      <c r="AG21" s="96">
        <v>2022</v>
      </c>
      <c r="AH21" s="96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5" t="s">
        <v>103</v>
      </c>
      <c r="Z22" s="34" t="s">
        <v>24</v>
      </c>
      <c r="AA22" s="35">
        <v>1111.7370000000001</v>
      </c>
      <c r="AB22" s="60">
        <f>AB24+AB26+AB29+AB33+AB35+AB38</f>
        <v>1375</v>
      </c>
      <c r="AC22" s="60">
        <f t="shared" ref="AC22:AE22" si="2">AC24+AC26+AC29+AC33+AC35+AC38</f>
        <v>745</v>
      </c>
      <c r="AD22" s="60">
        <f t="shared" si="2"/>
        <v>745</v>
      </c>
      <c r="AE22" s="60">
        <f t="shared" si="2"/>
        <v>745</v>
      </c>
      <c r="AF22" s="37">
        <f t="shared" si="1"/>
        <v>4721.7370000000001</v>
      </c>
      <c r="AG22" s="96">
        <v>2022</v>
      </c>
      <c r="AH22" s="96"/>
    </row>
    <row r="23" spans="1:34" ht="37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102</v>
      </c>
      <c r="Z23" s="34" t="s">
        <v>81</v>
      </c>
      <c r="AA23" s="35">
        <f>AA25+AA30+AA36+AA39</f>
        <v>7</v>
      </c>
      <c r="AB23" s="35">
        <f t="shared" ref="AB23:AF23" si="3">AB25+AB30+AB36+AB39</f>
        <v>7</v>
      </c>
      <c r="AC23" s="35">
        <f t="shared" si="3"/>
        <v>10</v>
      </c>
      <c r="AD23" s="35">
        <f t="shared" si="3"/>
        <v>10</v>
      </c>
      <c r="AE23" s="35">
        <f t="shared" si="3"/>
        <v>10</v>
      </c>
      <c r="AF23" s="35">
        <f t="shared" si="3"/>
        <v>44</v>
      </c>
      <c r="AG23" s="96">
        <v>2022</v>
      </c>
      <c r="AH23" s="96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84</v>
      </c>
      <c r="Z24" s="34" t="s">
        <v>24</v>
      </c>
      <c r="AA24" s="60">
        <v>0</v>
      </c>
      <c r="AB24" s="60">
        <v>70</v>
      </c>
      <c r="AC24" s="60">
        <v>50</v>
      </c>
      <c r="AD24" s="60">
        <v>50</v>
      </c>
      <c r="AE24" s="60">
        <v>50</v>
      </c>
      <c r="AF24" s="59">
        <f>SUM(AA24:AE24)</f>
        <v>220</v>
      </c>
      <c r="AG24" s="96">
        <v>2022</v>
      </c>
      <c r="AH24" s="96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104</v>
      </c>
      <c r="Z25" s="34" t="s">
        <v>81</v>
      </c>
      <c r="AA25" s="35">
        <v>0</v>
      </c>
      <c r="AB25" s="35">
        <v>0</v>
      </c>
      <c r="AC25" s="35">
        <v>2</v>
      </c>
      <c r="AD25" s="35">
        <v>2</v>
      </c>
      <c r="AE25" s="35">
        <v>2</v>
      </c>
      <c r="AF25" s="37">
        <f t="shared" si="1"/>
        <v>6</v>
      </c>
      <c r="AG25" s="96">
        <v>2022</v>
      </c>
      <c r="AH25" s="96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85</v>
      </c>
      <c r="Z26" s="34" t="s">
        <v>24</v>
      </c>
      <c r="AA26" s="60">
        <v>0</v>
      </c>
      <c r="AB26" s="60">
        <v>50</v>
      </c>
      <c r="AC26" s="60">
        <v>50</v>
      </c>
      <c r="AD26" s="60">
        <v>50</v>
      </c>
      <c r="AE26" s="60">
        <v>50</v>
      </c>
      <c r="AF26" s="59">
        <f t="shared" si="1"/>
        <v>200</v>
      </c>
      <c r="AG26" s="96">
        <v>2022</v>
      </c>
      <c r="AH26" s="96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48" t="s">
        <v>105</v>
      </c>
      <c r="Z27" s="49" t="s">
        <v>81</v>
      </c>
      <c r="AA27" s="51">
        <v>0</v>
      </c>
      <c r="AB27" s="51">
        <v>1</v>
      </c>
      <c r="AC27" s="51">
        <v>1</v>
      </c>
      <c r="AD27" s="51">
        <v>1</v>
      </c>
      <c r="AE27" s="51">
        <v>1</v>
      </c>
      <c r="AF27" s="37">
        <f t="shared" si="1"/>
        <v>4</v>
      </c>
      <c r="AG27" s="103">
        <v>2022</v>
      </c>
      <c r="AH27" s="103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48" t="s">
        <v>106</v>
      </c>
      <c r="Z28" s="49" t="s">
        <v>81</v>
      </c>
      <c r="AA28" s="51">
        <v>0</v>
      </c>
      <c r="AB28" s="51">
        <v>3</v>
      </c>
      <c r="AC28" s="51">
        <v>3</v>
      </c>
      <c r="AD28" s="51">
        <v>3</v>
      </c>
      <c r="AE28" s="51">
        <v>3</v>
      </c>
      <c r="AF28" s="37">
        <f t="shared" si="1"/>
        <v>12</v>
      </c>
      <c r="AG28" s="103">
        <v>2022</v>
      </c>
      <c r="AH28" s="103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48" t="s">
        <v>95</v>
      </c>
      <c r="Z29" s="49" t="s">
        <v>24</v>
      </c>
      <c r="AA29" s="51">
        <v>1107.7370000000001</v>
      </c>
      <c r="AB29" s="61">
        <v>0</v>
      </c>
      <c r="AC29" s="61">
        <v>0</v>
      </c>
      <c r="AD29" s="61">
        <v>0</v>
      </c>
      <c r="AE29" s="61">
        <v>0</v>
      </c>
      <c r="AF29" s="37">
        <f t="shared" si="1"/>
        <v>1107.7370000000001</v>
      </c>
      <c r="AG29" s="103">
        <v>2022</v>
      </c>
      <c r="AH29" s="103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48" t="s">
        <v>123</v>
      </c>
      <c r="Z30" s="49" t="s">
        <v>81</v>
      </c>
      <c r="AA30" s="51">
        <v>1</v>
      </c>
      <c r="AB30" s="51">
        <v>0</v>
      </c>
      <c r="AC30" s="51">
        <v>0</v>
      </c>
      <c r="AD30" s="51">
        <v>0</v>
      </c>
      <c r="AE30" s="51">
        <v>0</v>
      </c>
      <c r="AF30" s="37">
        <f t="shared" si="1"/>
        <v>1</v>
      </c>
      <c r="AG30" s="103">
        <v>2022</v>
      </c>
      <c r="AH30" s="103"/>
    </row>
    <row r="31" spans="1:34" ht="51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48" t="s">
        <v>118</v>
      </c>
      <c r="Z31" s="49" t="s">
        <v>69</v>
      </c>
      <c r="AA31" s="50">
        <v>1</v>
      </c>
      <c r="AB31" s="50">
        <v>1</v>
      </c>
      <c r="AC31" s="50">
        <v>1</v>
      </c>
      <c r="AD31" s="50">
        <v>1</v>
      </c>
      <c r="AE31" s="50">
        <v>1</v>
      </c>
      <c r="AF31" s="37">
        <v>1</v>
      </c>
      <c r="AG31" s="103">
        <v>2022</v>
      </c>
      <c r="AH31" s="103"/>
    </row>
    <row r="32" spans="1:34" ht="26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48" t="s">
        <v>98</v>
      </c>
      <c r="Z32" s="49" t="s">
        <v>81</v>
      </c>
      <c r="AA32" s="35">
        <v>50</v>
      </c>
      <c r="AB32" s="35">
        <v>70</v>
      </c>
      <c r="AC32" s="35">
        <v>90</v>
      </c>
      <c r="AD32" s="35">
        <v>100</v>
      </c>
      <c r="AE32" s="35">
        <v>110</v>
      </c>
      <c r="AF32" s="37">
        <v>110</v>
      </c>
      <c r="AG32" s="115">
        <v>2022</v>
      </c>
      <c r="AH32" s="116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48" t="s">
        <v>90</v>
      </c>
      <c r="Z33" s="49" t="s">
        <v>24</v>
      </c>
      <c r="AA33" s="61">
        <v>4</v>
      </c>
      <c r="AB33" s="61">
        <v>35</v>
      </c>
      <c r="AC33" s="61">
        <v>25</v>
      </c>
      <c r="AD33" s="61">
        <v>25</v>
      </c>
      <c r="AE33" s="61">
        <v>25</v>
      </c>
      <c r="AF33" s="62">
        <f t="shared" ref="AF33:AF34" si="4">AA33+AB33+AC33+AD33+AE33</f>
        <v>114</v>
      </c>
      <c r="AG33" s="103">
        <v>2022</v>
      </c>
      <c r="AH33" s="103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48" t="s">
        <v>99</v>
      </c>
      <c r="Z34" s="49" t="s">
        <v>81</v>
      </c>
      <c r="AA34" s="51">
        <v>1</v>
      </c>
      <c r="AB34" s="51">
        <v>2</v>
      </c>
      <c r="AC34" s="51">
        <v>2</v>
      </c>
      <c r="AD34" s="51">
        <v>2</v>
      </c>
      <c r="AE34" s="51">
        <v>2</v>
      </c>
      <c r="AF34" s="50">
        <f t="shared" si="4"/>
        <v>9</v>
      </c>
      <c r="AG34" s="103">
        <v>2022</v>
      </c>
      <c r="AH34" s="103"/>
    </row>
    <row r="35" spans="1:34" ht="50.25" customHeight="1">
      <c r="A35" s="22">
        <v>6</v>
      </c>
      <c r="B35" s="22">
        <v>0</v>
      </c>
      <c r="C35" s="22">
        <v>1</v>
      </c>
      <c r="D35" s="22">
        <v>0</v>
      </c>
      <c r="E35" s="22">
        <v>4</v>
      </c>
      <c r="F35" s="22">
        <v>1</v>
      </c>
      <c r="G35" s="22">
        <v>2</v>
      </c>
      <c r="H35" s="22">
        <v>0</v>
      </c>
      <c r="I35" s="22">
        <v>9</v>
      </c>
      <c r="J35" s="22">
        <v>1</v>
      </c>
      <c r="K35" s="22">
        <v>0</v>
      </c>
      <c r="L35" s="22">
        <v>1</v>
      </c>
      <c r="M35" s="22">
        <v>2</v>
      </c>
      <c r="N35" s="22">
        <v>0</v>
      </c>
      <c r="O35" s="22">
        <v>0</v>
      </c>
      <c r="P35" s="22">
        <v>6</v>
      </c>
      <c r="Q35" s="56">
        <v>0</v>
      </c>
      <c r="R35" s="23"/>
      <c r="S35" s="23"/>
      <c r="T35" s="23"/>
      <c r="U35" s="23"/>
      <c r="V35" s="24"/>
      <c r="W35" s="24"/>
      <c r="X35" s="24"/>
      <c r="Y35" s="48" t="s">
        <v>100</v>
      </c>
      <c r="Z35" s="49" t="s">
        <v>24</v>
      </c>
      <c r="AA35" s="61">
        <v>0</v>
      </c>
      <c r="AB35" s="61">
        <v>20</v>
      </c>
      <c r="AC35" s="61">
        <v>20</v>
      </c>
      <c r="AD35" s="61">
        <v>20</v>
      </c>
      <c r="AE35" s="61">
        <v>20</v>
      </c>
      <c r="AF35" s="62">
        <f>AA35+AB35+AC35+AD35+AE35</f>
        <v>80</v>
      </c>
      <c r="AG35" s="115">
        <v>2022</v>
      </c>
      <c r="AH35" s="116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48" t="s">
        <v>112</v>
      </c>
      <c r="Z36" s="49" t="s">
        <v>81</v>
      </c>
      <c r="AA36" s="51">
        <v>6</v>
      </c>
      <c r="AB36" s="51">
        <v>6</v>
      </c>
      <c r="AC36" s="51">
        <v>6</v>
      </c>
      <c r="AD36" s="51">
        <v>6</v>
      </c>
      <c r="AE36" s="51">
        <v>6</v>
      </c>
      <c r="AF36" s="50">
        <f>AA36+AB36+AC36+AD36+AE36</f>
        <v>30</v>
      </c>
      <c r="AG36" s="115">
        <v>2022</v>
      </c>
      <c r="AH36" s="116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2" t="s">
        <v>101</v>
      </c>
      <c r="Z37" s="49" t="s">
        <v>81</v>
      </c>
      <c r="AA37" s="53">
        <v>1</v>
      </c>
      <c r="AB37" s="53">
        <v>2</v>
      </c>
      <c r="AC37" s="53">
        <v>1</v>
      </c>
      <c r="AD37" s="53">
        <v>1</v>
      </c>
      <c r="AE37" s="53">
        <v>1</v>
      </c>
      <c r="AF37" s="54">
        <f>AA37+AB37+AC37+AD37+AE37</f>
        <v>6</v>
      </c>
      <c r="AG37" s="115">
        <v>2022</v>
      </c>
      <c r="AH37" s="116"/>
    </row>
    <row r="38" spans="1:34" ht="77.25" customHeight="1">
      <c r="A38" s="22">
        <v>6</v>
      </c>
      <c r="B38" s="22">
        <v>0</v>
      </c>
      <c r="C38" s="22">
        <v>1</v>
      </c>
      <c r="D38" s="22">
        <v>0</v>
      </c>
      <c r="E38" s="22">
        <v>4</v>
      </c>
      <c r="F38" s="22">
        <v>1</v>
      </c>
      <c r="G38" s="22">
        <v>2</v>
      </c>
      <c r="H38" s="22">
        <v>0</v>
      </c>
      <c r="I38" s="22">
        <v>9</v>
      </c>
      <c r="J38" s="22">
        <v>1</v>
      </c>
      <c r="K38" s="22">
        <v>0</v>
      </c>
      <c r="L38" s="22">
        <v>1</v>
      </c>
      <c r="M38" s="22">
        <v>2</v>
      </c>
      <c r="N38" s="22">
        <v>0</v>
      </c>
      <c r="O38" s="22">
        <v>0</v>
      </c>
      <c r="P38" s="22">
        <v>8</v>
      </c>
      <c r="Q38" s="20">
        <v>0</v>
      </c>
      <c r="R38" s="23"/>
      <c r="S38" s="23"/>
      <c r="T38" s="23"/>
      <c r="U38" s="23"/>
      <c r="V38" s="24"/>
      <c r="W38" s="24"/>
      <c r="X38" s="24"/>
      <c r="Y38" s="48" t="s">
        <v>107</v>
      </c>
      <c r="Z38" s="49" t="s">
        <v>24</v>
      </c>
      <c r="AA38" s="61">
        <v>0</v>
      </c>
      <c r="AB38" s="61">
        <v>1200</v>
      </c>
      <c r="AC38" s="61">
        <v>600</v>
      </c>
      <c r="AD38" s="61">
        <v>600</v>
      </c>
      <c r="AE38" s="61">
        <v>600</v>
      </c>
      <c r="AF38" s="62">
        <f>AA38+AB38+AC38+AD38+AE38</f>
        <v>3000</v>
      </c>
      <c r="AG38" s="103">
        <v>2022</v>
      </c>
      <c r="AH38" s="103"/>
    </row>
    <row r="39" spans="1:34" ht="38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48" t="s">
        <v>108</v>
      </c>
      <c r="Z39" s="49" t="s">
        <v>81</v>
      </c>
      <c r="AA39" s="51">
        <v>0</v>
      </c>
      <c r="AB39" s="51">
        <v>1</v>
      </c>
      <c r="AC39" s="51">
        <v>2</v>
      </c>
      <c r="AD39" s="51">
        <v>2</v>
      </c>
      <c r="AE39" s="51">
        <v>2</v>
      </c>
      <c r="AF39" s="50">
        <f>AA39+AB39+AC39+AD39+AE39</f>
        <v>7</v>
      </c>
      <c r="AG39" s="103">
        <v>2022</v>
      </c>
      <c r="AH39" s="103"/>
    </row>
    <row r="40" spans="1:34" ht="25.5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2</v>
      </c>
      <c r="M40" s="22">
        <v>0</v>
      </c>
      <c r="N40" s="22">
        <v>0</v>
      </c>
      <c r="O40" s="22">
        <v>0</v>
      </c>
      <c r="P40" s="22">
        <v>0</v>
      </c>
      <c r="Q40" s="20">
        <v>0</v>
      </c>
      <c r="R40" s="23"/>
      <c r="S40" s="23"/>
      <c r="T40" s="23"/>
      <c r="U40" s="23"/>
      <c r="V40" s="24"/>
      <c r="W40" s="24"/>
      <c r="X40" s="24"/>
      <c r="Y40" s="29" t="s">
        <v>96</v>
      </c>
      <c r="Z40" s="34" t="s">
        <v>24</v>
      </c>
      <c r="AA40" s="60">
        <f>AA43+AA45+AA47</f>
        <v>0</v>
      </c>
      <c r="AB40" s="60">
        <f>AB43+AB45+AB47</f>
        <v>125</v>
      </c>
      <c r="AC40" s="60">
        <f t="shared" ref="AC40:AF40" si="5">AC43+AC45+AC47</f>
        <v>15</v>
      </c>
      <c r="AD40" s="60">
        <f t="shared" si="5"/>
        <v>1</v>
      </c>
      <c r="AE40" s="60">
        <f t="shared" si="5"/>
        <v>1</v>
      </c>
      <c r="AF40" s="60">
        <f t="shared" si="5"/>
        <v>142</v>
      </c>
      <c r="AG40" s="96">
        <v>2022</v>
      </c>
      <c r="AH40" s="96"/>
    </row>
    <row r="41" spans="1:34" ht="25.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58"/>
      <c r="R41" s="23"/>
      <c r="S41" s="23"/>
      <c r="T41" s="23"/>
      <c r="U41" s="23"/>
      <c r="V41" s="24"/>
      <c r="W41" s="24"/>
      <c r="X41" s="24"/>
      <c r="Y41" s="35" t="s">
        <v>113</v>
      </c>
      <c r="Z41" s="34" t="s">
        <v>66</v>
      </c>
      <c r="AA41" s="37">
        <v>0</v>
      </c>
      <c r="AB41" s="37">
        <v>1</v>
      </c>
      <c r="AC41" s="37">
        <v>4</v>
      </c>
      <c r="AD41" s="37">
        <v>4</v>
      </c>
      <c r="AE41" s="37">
        <v>4</v>
      </c>
      <c r="AF41" s="37">
        <f>AA41+AB41+AC41+AD41+AE41</f>
        <v>13</v>
      </c>
      <c r="AG41" s="96">
        <v>2022</v>
      </c>
      <c r="AH41" s="96"/>
    </row>
    <row r="42" spans="1:34" ht="39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0"/>
      <c r="R42" s="23"/>
      <c r="S42" s="23"/>
      <c r="T42" s="23"/>
      <c r="U42" s="23"/>
      <c r="V42" s="24"/>
      <c r="W42" s="24"/>
      <c r="X42" s="24"/>
      <c r="Y42" s="29" t="s">
        <v>120</v>
      </c>
      <c r="Z42" s="34" t="s">
        <v>66</v>
      </c>
      <c r="AA42" s="51">
        <f>AA48+AA52</f>
        <v>0</v>
      </c>
      <c r="AB42" s="51">
        <v>4</v>
      </c>
      <c r="AC42" s="51">
        <v>3</v>
      </c>
      <c r="AD42" s="51">
        <f t="shared" ref="AD42:AE42" si="6">AD48+AD52</f>
        <v>2</v>
      </c>
      <c r="AE42" s="51">
        <f t="shared" si="6"/>
        <v>2</v>
      </c>
      <c r="AF42" s="51">
        <f>SUM(AB42:AE42)</f>
        <v>11</v>
      </c>
      <c r="AG42" s="96">
        <v>2022</v>
      </c>
      <c r="AH42" s="96"/>
    </row>
    <row r="43" spans="1:34" ht="25.5">
      <c r="A43" s="22">
        <v>6</v>
      </c>
      <c r="B43" s="22">
        <v>0</v>
      </c>
      <c r="C43" s="22">
        <v>1</v>
      </c>
      <c r="D43" s="22">
        <v>0</v>
      </c>
      <c r="E43" s="22">
        <v>4</v>
      </c>
      <c r="F43" s="22">
        <v>1</v>
      </c>
      <c r="G43" s="22">
        <v>2</v>
      </c>
      <c r="H43" s="22">
        <v>0</v>
      </c>
      <c r="I43" s="22">
        <v>9</v>
      </c>
      <c r="J43" s="22">
        <v>1</v>
      </c>
      <c r="K43" s="22">
        <v>0</v>
      </c>
      <c r="L43" s="22">
        <v>2</v>
      </c>
      <c r="M43" s="22">
        <v>2</v>
      </c>
      <c r="N43" s="22">
        <v>0</v>
      </c>
      <c r="O43" s="22">
        <v>0</v>
      </c>
      <c r="P43" s="22">
        <v>1</v>
      </c>
      <c r="Q43" s="20">
        <v>0</v>
      </c>
      <c r="R43" s="23"/>
      <c r="S43" s="23"/>
      <c r="T43" s="23"/>
      <c r="U43" s="23"/>
      <c r="V43" s="24"/>
      <c r="W43" s="24"/>
      <c r="X43" s="24"/>
      <c r="Y43" s="29" t="s">
        <v>109</v>
      </c>
      <c r="Z43" s="34" t="s">
        <v>24</v>
      </c>
      <c r="AA43" s="59">
        <v>0</v>
      </c>
      <c r="AB43" s="59">
        <v>60</v>
      </c>
      <c r="AC43" s="59">
        <v>1</v>
      </c>
      <c r="AD43" s="59">
        <v>1</v>
      </c>
      <c r="AE43" s="59">
        <v>1</v>
      </c>
      <c r="AF43" s="59">
        <f>AA43+AB43+AC43+AD43+AE43</f>
        <v>63</v>
      </c>
      <c r="AG43" s="96">
        <v>2022</v>
      </c>
      <c r="AH43" s="96"/>
    </row>
    <row r="44" spans="1:34" ht="27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0"/>
      <c r="R44" s="23"/>
      <c r="S44" s="23"/>
      <c r="T44" s="23"/>
      <c r="U44" s="23"/>
      <c r="V44" s="24"/>
      <c r="W44" s="24"/>
      <c r="X44" s="24"/>
      <c r="Y44" s="29" t="s">
        <v>97</v>
      </c>
      <c r="Z44" s="34" t="s">
        <v>81</v>
      </c>
      <c r="AA44" s="37">
        <v>0</v>
      </c>
      <c r="AB44" s="37">
        <v>100</v>
      </c>
      <c r="AC44" s="37">
        <v>500</v>
      </c>
      <c r="AD44" s="37">
        <v>600</v>
      </c>
      <c r="AE44" s="37">
        <v>700</v>
      </c>
      <c r="AF44" s="37">
        <f>AA44+AB44+AC44+AD44+AE44</f>
        <v>1900</v>
      </c>
      <c r="AG44" s="96">
        <v>2022</v>
      </c>
      <c r="AH44" s="96"/>
    </row>
    <row r="45" spans="1:34" ht="29.25" customHeight="1">
      <c r="A45" s="22">
        <v>6</v>
      </c>
      <c r="B45" s="22">
        <v>0</v>
      </c>
      <c r="C45" s="22">
        <v>1</v>
      </c>
      <c r="D45" s="22">
        <v>0</v>
      </c>
      <c r="E45" s="22">
        <v>4</v>
      </c>
      <c r="F45" s="22">
        <v>1</v>
      </c>
      <c r="G45" s="22">
        <v>2</v>
      </c>
      <c r="H45" s="22">
        <v>0</v>
      </c>
      <c r="I45" s="22">
        <v>9</v>
      </c>
      <c r="J45" s="22">
        <v>1</v>
      </c>
      <c r="K45" s="22">
        <v>0</v>
      </c>
      <c r="L45" s="22">
        <v>2</v>
      </c>
      <c r="M45" s="22">
        <v>2</v>
      </c>
      <c r="N45" s="22">
        <v>0</v>
      </c>
      <c r="O45" s="22">
        <v>0</v>
      </c>
      <c r="P45" s="22">
        <v>2</v>
      </c>
      <c r="Q45" s="55">
        <v>0</v>
      </c>
      <c r="Y45" s="29" t="s">
        <v>111</v>
      </c>
      <c r="Z45" s="34" t="s">
        <v>24</v>
      </c>
      <c r="AA45" s="59">
        <v>0</v>
      </c>
      <c r="AB45" s="59">
        <v>50</v>
      </c>
      <c r="AC45" s="59">
        <v>14</v>
      </c>
      <c r="AD45" s="59">
        <v>0</v>
      </c>
      <c r="AE45" s="59">
        <v>0</v>
      </c>
      <c r="AF45" s="59">
        <f>AA45+AB45+AC45+AD45+AE45</f>
        <v>64</v>
      </c>
      <c r="AG45" s="96">
        <v>2022</v>
      </c>
      <c r="AH45" s="96"/>
    </row>
    <row r="46" spans="1:34" ht="25.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56"/>
      <c r="Y46" s="29" t="s">
        <v>110</v>
      </c>
      <c r="Z46" s="34" t="s">
        <v>69</v>
      </c>
      <c r="AA46" s="37">
        <v>0</v>
      </c>
      <c r="AB46" s="37">
        <v>0</v>
      </c>
      <c r="AC46" s="37">
        <v>1</v>
      </c>
      <c r="AD46" s="37">
        <v>0</v>
      </c>
      <c r="AE46" s="37">
        <v>0</v>
      </c>
      <c r="AF46" s="37">
        <v>1</v>
      </c>
      <c r="AG46" s="97">
        <v>2022</v>
      </c>
      <c r="AH46" s="98"/>
    </row>
    <row r="47" spans="1:34" ht="25.5">
      <c r="A47" s="22">
        <v>6</v>
      </c>
      <c r="B47" s="22">
        <v>0</v>
      </c>
      <c r="C47" s="22">
        <v>1</v>
      </c>
      <c r="D47" s="22">
        <v>0</v>
      </c>
      <c r="E47" s="22">
        <v>4</v>
      </c>
      <c r="F47" s="22">
        <v>1</v>
      </c>
      <c r="G47" s="22">
        <v>2</v>
      </c>
      <c r="H47" s="22">
        <v>0</v>
      </c>
      <c r="I47" s="22">
        <v>9</v>
      </c>
      <c r="J47" s="22">
        <v>1</v>
      </c>
      <c r="K47" s="22">
        <v>0</v>
      </c>
      <c r="L47" s="22">
        <v>2</v>
      </c>
      <c r="M47" s="22">
        <v>2</v>
      </c>
      <c r="N47" s="22">
        <v>0</v>
      </c>
      <c r="O47" s="22">
        <v>0</v>
      </c>
      <c r="P47" s="22">
        <v>3</v>
      </c>
      <c r="Q47" s="58">
        <v>0</v>
      </c>
      <c r="Y47" s="29" t="s">
        <v>121</v>
      </c>
      <c r="Z47" s="34" t="s">
        <v>24</v>
      </c>
      <c r="AA47" s="59">
        <v>0</v>
      </c>
      <c r="AB47" s="59">
        <v>15</v>
      </c>
      <c r="AC47" s="59">
        <v>0</v>
      </c>
      <c r="AD47" s="59">
        <v>0</v>
      </c>
      <c r="AE47" s="59">
        <v>0</v>
      </c>
      <c r="AF47" s="59">
        <f>AA47+AB47+AC47+AD47+AE47</f>
        <v>15</v>
      </c>
      <c r="AG47" s="97">
        <v>2022</v>
      </c>
      <c r="AH47" s="98"/>
    </row>
    <row r="48" spans="1:34" ht="25.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58"/>
      <c r="Y48" s="29" t="s">
        <v>122</v>
      </c>
      <c r="Z48" s="34" t="s">
        <v>69</v>
      </c>
      <c r="AA48" s="37">
        <v>0</v>
      </c>
      <c r="AB48" s="37">
        <v>1</v>
      </c>
      <c r="AC48" s="37">
        <v>0</v>
      </c>
      <c r="AD48" s="37">
        <v>0</v>
      </c>
      <c r="AE48" s="37">
        <v>0</v>
      </c>
      <c r="AF48" s="37">
        <f>AA48+AB48+AC48+AD48+AE48</f>
        <v>1</v>
      </c>
      <c r="AG48" s="97">
        <v>2022</v>
      </c>
      <c r="AH48" s="98"/>
    </row>
    <row r="49" spans="1:34" ht="38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56"/>
      <c r="Y49" s="29" t="s">
        <v>114</v>
      </c>
      <c r="Z49" s="34" t="s">
        <v>69</v>
      </c>
      <c r="AA49" s="37">
        <v>0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  <c r="AG49" s="96">
        <v>2022</v>
      </c>
      <c r="AH49" s="96"/>
    </row>
    <row r="50" spans="1:34" ht="25.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Y50" s="29" t="s">
        <v>115</v>
      </c>
      <c r="Z50" s="34" t="s">
        <v>66</v>
      </c>
      <c r="AA50" s="37">
        <v>0</v>
      </c>
      <c r="AB50" s="37">
        <v>1</v>
      </c>
      <c r="AC50" s="37">
        <v>4</v>
      </c>
      <c r="AD50" s="37">
        <v>4</v>
      </c>
      <c r="AE50" s="37">
        <v>4</v>
      </c>
      <c r="AF50" s="37">
        <f>AA50+AB50+AC50+AD50+AE50</f>
        <v>13</v>
      </c>
      <c r="AG50" s="96">
        <v>2022</v>
      </c>
      <c r="AH50" s="96"/>
    </row>
    <row r="51" spans="1:34" ht="25.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Y51" s="48" t="s">
        <v>116</v>
      </c>
      <c r="Z51" s="49" t="s">
        <v>69</v>
      </c>
      <c r="AA51" s="50">
        <v>0</v>
      </c>
      <c r="AB51" s="50">
        <v>1</v>
      </c>
      <c r="AC51" s="50">
        <v>1</v>
      </c>
      <c r="AD51" s="50">
        <v>1</v>
      </c>
      <c r="AE51" s="50">
        <v>1</v>
      </c>
      <c r="AF51" s="50">
        <v>1</v>
      </c>
      <c r="AG51" s="103">
        <v>2022</v>
      </c>
      <c r="AH51" s="103"/>
    </row>
    <row r="52" spans="1:34" ht="25.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Y52" s="48" t="s">
        <v>117</v>
      </c>
      <c r="Z52" s="49" t="s">
        <v>81</v>
      </c>
      <c r="AA52" s="51">
        <v>0</v>
      </c>
      <c r="AB52" s="51">
        <v>2</v>
      </c>
      <c r="AC52" s="51">
        <v>2</v>
      </c>
      <c r="AD52" s="51">
        <v>2</v>
      </c>
      <c r="AE52" s="51">
        <v>2</v>
      </c>
      <c r="AF52" s="50">
        <f>AA52+AB52+AC52+AD52+AE52</f>
        <v>8</v>
      </c>
      <c r="AG52" s="115">
        <v>2022</v>
      </c>
      <c r="AH52" s="116"/>
    </row>
    <row r="64" spans="1:34">
      <c r="AG64" s="30"/>
    </row>
  </sheetData>
  <mergeCells count="61">
    <mergeCell ref="AG30:AH30"/>
    <mergeCell ref="AG52:AH52"/>
    <mergeCell ref="AG38:AH38"/>
    <mergeCell ref="AG37:AH37"/>
    <mergeCell ref="AG39:AH39"/>
    <mergeCell ref="AG34:AH34"/>
    <mergeCell ref="AG50:AH50"/>
    <mergeCell ref="AG46:AH46"/>
    <mergeCell ref="AG44:AH44"/>
    <mergeCell ref="AG43:AH43"/>
    <mergeCell ref="AG42:AH42"/>
    <mergeCell ref="AG49:AH49"/>
    <mergeCell ref="AG51:AH51"/>
    <mergeCell ref="AG45:AH45"/>
    <mergeCell ref="AG36:AH36"/>
    <mergeCell ref="AG33:AH33"/>
    <mergeCell ref="AG31:AH31"/>
    <mergeCell ref="AG32:AH32"/>
    <mergeCell ref="AG40:AH40"/>
    <mergeCell ref="AG35:AH35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I12:AG12"/>
    <mergeCell ref="AG27:AH27"/>
    <mergeCell ref="AG19:AH19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C1:F1"/>
    <mergeCell ref="AG41:AH41"/>
    <mergeCell ref="AG47:AH47"/>
    <mergeCell ref="AG48:AH48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  <mergeCell ref="Z3:AH3"/>
    <mergeCell ref="I11:AG11"/>
  </mergeCells>
  <phoneticPr fontId="0" type="noConversion"/>
  <pageMargins left="0.35433070866141736" right="0.19685039370078741" top="0.23622047244094491" bottom="0.39370078740157483" header="0.15748031496062992" footer="0.3937007874015748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2019-11-28T11:51:55Z</cp:lastPrinted>
  <dcterms:created xsi:type="dcterms:W3CDTF">2017-09-07T06:22:50Z</dcterms:created>
  <dcterms:modified xsi:type="dcterms:W3CDTF">2019-11-28T11:53:11Z</dcterms:modified>
</cp:coreProperties>
</file>